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SAT TEST 6 Score Report" sheetId="1" r:id="rId4"/>
    <sheet state="visible" name="SAT Test 6 Scale " sheetId="2" r:id="rId5"/>
  </sheets>
  <definedNames/>
  <calcPr/>
  <extLst>
    <ext uri="GoogleSheetsCustomDataVersion1">
      <go:sheetsCustomData xmlns:go="http://customooxmlschemas.google.com/" r:id="rId6" roundtripDataSignature="AMtx7mjeohppR68MmtbPkywdet/afTiUig=="/>
    </ext>
  </extLst>
</workbook>
</file>

<file path=xl/sharedStrings.xml><?xml version="1.0" encoding="utf-8"?>
<sst xmlns="http://schemas.openxmlformats.org/spreadsheetml/2006/main" count="370" uniqueCount="110">
  <si>
    <t>Student:</t>
  </si>
  <si>
    <t>SAT Score Report</t>
  </si>
  <si>
    <t>Raw Score</t>
  </si>
  <si>
    <t>Date:</t>
  </si>
  <si>
    <t>Reading (52 questions)</t>
  </si>
  <si>
    <t>SAT Test #:</t>
  </si>
  <si>
    <t>Writing and Language (44 Questions)</t>
  </si>
  <si>
    <t>Math w/o Calculator (20 questions)</t>
  </si>
  <si>
    <t>Math w/ Calculator (38 questions)</t>
  </si>
  <si>
    <t>Reading Score (out of 400)</t>
  </si>
  <si>
    <t>Writing and Language Score (out of 400)</t>
  </si>
  <si>
    <t>Math Score (out of 800)</t>
  </si>
  <si>
    <t>SAT Scale Score</t>
  </si>
  <si>
    <t>Reading &amp; Writing Score (out of 800)</t>
  </si>
  <si>
    <t>SAT Test 6 Scale</t>
  </si>
  <si>
    <t>SAT Scale Scores</t>
  </si>
  <si>
    <t>Raw Score - Correct Answers</t>
  </si>
  <si>
    <t>Reading</t>
  </si>
  <si>
    <t>Writing and Language</t>
  </si>
  <si>
    <t xml:space="preserve">Math </t>
  </si>
  <si>
    <t>SAT Score (out of 1600)</t>
  </si>
  <si>
    <t>Question #</t>
  </si>
  <si>
    <t xml:space="preserve">Your Answer </t>
  </si>
  <si>
    <t>Correct Answer</t>
  </si>
  <si>
    <t>Correct:</t>
  </si>
  <si>
    <t>Star Tutors' Tutorial Technique</t>
  </si>
  <si>
    <t>C</t>
  </si>
  <si>
    <t>Purpose</t>
  </si>
  <si>
    <t>D</t>
  </si>
  <si>
    <t>Run-ons</t>
  </si>
  <si>
    <t>B</t>
  </si>
  <si>
    <t>Words-in-Context (WIC)</t>
  </si>
  <si>
    <t>A</t>
  </si>
  <si>
    <t>Punctuation</t>
  </si>
  <si>
    <t>Combining Sentences</t>
  </si>
  <si>
    <t>Citing-Textual-Evidence (CTE)</t>
  </si>
  <si>
    <t>Main Ideas</t>
  </si>
  <si>
    <t>Concision &amp; Redundancies</t>
  </si>
  <si>
    <t>Extended Reasoning</t>
  </si>
  <si>
    <t>Subject-Verb Agreement / Verb Tense</t>
  </si>
  <si>
    <t>CTE</t>
  </si>
  <si>
    <t>Style</t>
  </si>
  <si>
    <t>Tone</t>
  </si>
  <si>
    <t>Transitions</t>
  </si>
  <si>
    <t>Direct</t>
  </si>
  <si>
    <t>Answer the Question</t>
  </si>
  <si>
    <t>Apostrophes &amp; Confused Words</t>
  </si>
  <si>
    <t>WIC</t>
  </si>
  <si>
    <t>Run-ons / Fragments</t>
  </si>
  <si>
    <t>Vocabulary</t>
  </si>
  <si>
    <t>Informational Graphics (IG)</t>
  </si>
  <si>
    <t>IG</t>
  </si>
  <si>
    <t>Idioms</t>
  </si>
  <si>
    <t>Organization</t>
  </si>
  <si>
    <t>Apostrophes &amp; Confused Words / Pronoun Agree.</t>
  </si>
  <si>
    <t>Illogical Comparisons / Concision &amp; Redundancies</t>
  </si>
  <si>
    <t>Informational Graphics</t>
  </si>
  <si>
    <t>Comparison / Purpose</t>
  </si>
  <si>
    <t>Comparison</t>
  </si>
  <si>
    <t>Verb Tense</t>
  </si>
  <si>
    <t>Main Idea</t>
  </si>
  <si>
    <t>Illogical Comparisons</t>
  </si>
  <si>
    <t>Number of Questions</t>
  </si>
  <si>
    <t>Correct Answers</t>
  </si>
  <si>
    <t>Incorrect Answers</t>
  </si>
  <si>
    <t xml:space="preserve">Math w/o Calculator </t>
  </si>
  <si>
    <t>Math w/ Calculator</t>
  </si>
  <si>
    <t>Linear Equations (applications)</t>
  </si>
  <si>
    <t>Working with Polynomials</t>
  </si>
  <si>
    <t>Mixtures</t>
  </si>
  <si>
    <t>Tables &amp; Graphs</t>
  </si>
  <si>
    <t>Complex Numbers</t>
  </si>
  <si>
    <t>Algebraic Word</t>
  </si>
  <si>
    <t>Linear Equations</t>
  </si>
  <si>
    <t>Basic Algebra</t>
  </si>
  <si>
    <t>Percent (of/is) / Tables &amp; Graphs</t>
  </si>
  <si>
    <t>Studies</t>
  </si>
  <si>
    <t>Basic Functions</t>
  </si>
  <si>
    <t>Probability / Tables &amp; Graphs</t>
  </si>
  <si>
    <t>Ratios</t>
  </si>
  <si>
    <t>Algebraic Word / Means, Medians &amp; Modes</t>
  </si>
  <si>
    <t>Pick Answers or Algebraic Word</t>
  </si>
  <si>
    <t>Parabolas</t>
  </si>
  <si>
    <t>Systems of Equations</t>
  </si>
  <si>
    <t>Pick Numbers or Polynomial Division</t>
  </si>
  <si>
    <t>Factoring</t>
  </si>
  <si>
    <t>Algebraic Word / Systems of Inequalities</t>
  </si>
  <si>
    <t>Working with Polynomials or Pick Numbers</t>
  </si>
  <si>
    <t>Pick Numbers</t>
  </si>
  <si>
    <t>1, 2, 4, 8, 16</t>
  </si>
  <si>
    <t>Triangles</t>
  </si>
  <si>
    <t>Pick Numbers or Algebraic Word</t>
  </si>
  <si>
    <t>0.166, 0.167</t>
  </si>
  <si>
    <t>More Circles</t>
  </si>
  <si>
    <t>Means, Medians, &amp; Modes</t>
  </si>
  <si>
    <t>Percent (difference-over-original)</t>
  </si>
  <si>
    <t>Linear Equations / Basic Functions</t>
  </si>
  <si>
    <t>Proportions (inverse variation)</t>
  </si>
  <si>
    <t>More Circles (completing the square)</t>
  </si>
  <si>
    <t>Proportions (rates)</t>
  </si>
  <si>
    <t>Parabolas / Graphs of Functions / Tables &amp; Graphs</t>
  </si>
  <si>
    <t>Algebraic Word / Common Denominators / Factoring</t>
  </si>
  <si>
    <t>97, 98,  99, 100, 101</t>
  </si>
  <si>
    <t>Solids &amp; Volume</t>
  </si>
  <si>
    <t>Systems of Equations / Factoring</t>
  </si>
  <si>
    <t>Graphs of Functions (axis intercepts)</t>
  </si>
  <si>
    <t>Means, Medians, &amp; Mode</t>
  </si>
  <si>
    <t>Growth &amp; Decay Functions</t>
  </si>
  <si>
    <t>Percent (of/is)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</si>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</sst>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color theme="1"/>
      <name val="Calibri"/>
    </font>
    <font>
      <sz val="14.0"/>
      <color theme="1"/>
      <name val="Arial"/>
    </font>
    <font>
      <b/>
      <sz val="14.0"/>
      <color theme="1"/>
      <name val="Arial"/>
    </font>
    <font>
      <sz val="14.0"/>
      <color theme="1"/>
      <name val="Calibri"/>
    </font>
    <font>
      <sz val="18.0"/>
      <color rgb="FFFFFFFF"/>
      <name val="Arial"/>
    </font>
    <font>
      <sz val="18.0"/>
      <color theme="1"/>
      <name val="Arial"/>
    </font>
    <font>
      <sz val="18.0"/>
      <color theme="1"/>
      <name val="Calibri"/>
    </font>
    <font>
      <sz val="14.0"/>
      <color rgb="FFFFFFFF"/>
      <name val="Arial"/>
    </font>
    <font>
      <sz val="14.0"/>
      <color rgb="FFFFFFFF"/>
      <name val="Calibri"/>
    </font>
    <font>
      <sz val="10.0"/>
      <color rgb="FFFFFFFF"/>
      <name val="Arial"/>
    </font>
    <font>
      <sz val="10.0"/>
      <color theme="0"/>
      <name val="Arial"/>
    </font>
    <font>
      <color theme="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C4587"/>
        <bgColor rgb="FF1C4587"/>
      </patternFill>
    </fill>
    <fill>
      <patternFill patternType="solid">
        <fgColor rgb="FFBF9000"/>
        <bgColor rgb="FFBF9000"/>
      </patternFill>
    </fill>
  </fills>
  <borders count="43">
    <border/>
    <border>
      <left/>
      <right/>
      <top/>
      <bottom/>
    </border>
    <border>
      <left style="thick">
        <color rgb="FFBF9000"/>
      </left>
      <right/>
      <top style="thick">
        <color rgb="FFBF9000"/>
      </top>
      <bottom style="thick">
        <color rgb="FFBF9000"/>
      </bottom>
    </border>
    <border>
      <left style="thick">
        <color rgb="FFBF9000"/>
      </left>
      <right style="thick">
        <color rgb="FFBF9000"/>
      </right>
      <top style="thick">
        <color rgb="FFBF9000"/>
      </top>
      <bottom style="thick">
        <color rgb="FFBF9000"/>
      </bottom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/>
      <bottom/>
    </border>
    <border>
      <left style="thick">
        <color rgb="FF1C4587"/>
      </left>
      <right style="thick">
        <color rgb="FF1C4587"/>
      </right>
      <top style="thick">
        <color rgb="FF1C4587"/>
      </top>
      <bottom style="thick">
        <color rgb="FF1C4587"/>
      </bottom>
    </border>
    <border>
      <left style="thick">
        <color rgb="FFFFFFFF"/>
      </left>
      <right/>
      <top style="thick">
        <color rgb="FF1C4587"/>
      </top>
      <bottom style="thick">
        <color rgb="FF1C4587"/>
      </bottom>
    </border>
    <border>
      <left style="thick">
        <color rgb="FFFFFFFF"/>
      </left>
      <right style="thick">
        <color rgb="FFFFFFFF"/>
      </right>
      <top style="thick">
        <color rgb="FF1C4587"/>
      </top>
      <bottom style="thick">
        <color rgb="FF1C4587"/>
      </bottom>
    </border>
    <border>
      <left style="thick">
        <color rgb="FFBF9000"/>
      </left>
      <right style="thick">
        <color rgb="FFFFFFFF"/>
      </right>
      <top style="thick">
        <color rgb="FFBF9000"/>
      </top>
      <bottom style="thick">
        <color rgb="FFFFFFFF"/>
      </bottom>
    </border>
    <border>
      <right/>
      <top style="thick">
        <color rgb="FFBF9000"/>
      </top>
      <bottom style="thick">
        <color rgb="FFFFFFFF"/>
      </bottom>
    </border>
    <border>
      <top style="thick">
        <color rgb="FFBF9000"/>
      </top>
      <bottom style="thick">
        <color rgb="FFFFFFFF"/>
      </bottom>
    </border>
    <border>
      <right style="thick">
        <color rgb="FFBF9000"/>
      </right>
      <top style="thick">
        <color rgb="FFBF9000"/>
      </top>
      <bottom style="thick">
        <color rgb="FFFFFFFF"/>
      </bottom>
    </border>
    <border>
      <left style="thick">
        <color rgb="FFBF9000"/>
      </left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bottom style="thick">
        <color rgb="FFFFFFFF"/>
      </bottom>
    </border>
    <border>
      <left style="thick">
        <color rgb="FFFFFFFF"/>
      </left>
      <right style="thick">
        <color rgb="FFBF9000"/>
      </right>
      <bottom style="thick">
        <color rgb="FFFFFFFF"/>
      </bottom>
    </border>
    <border>
      <left style="thick">
        <color rgb="FFBF9000"/>
      </left>
      <bottom/>
    </border>
    <border>
      <left style="thick">
        <color rgb="FFFFFFFF"/>
      </left>
      <right style="thick">
        <color rgb="FFFFFFFF"/>
      </right>
      <bottom/>
    </border>
    <border>
      <bottom/>
    </border>
    <border>
      <left style="thick">
        <color rgb="FFFFFFFF"/>
      </left>
      <right style="thick">
        <color rgb="FFBF9000"/>
      </right>
    </border>
    <border>
      <left style="thick">
        <color rgb="FFBF9000"/>
      </left>
      <right style="thick">
        <color rgb="FFBF9000"/>
      </right>
      <top style="thick">
        <color rgb="FFBF9000"/>
      </top>
      <bottom/>
    </border>
    <border>
      <left style="thick">
        <color rgb="FFBF9000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BF9000"/>
      </top>
      <bottom style="thick">
        <color rgb="FFFFFFFF"/>
      </bottom>
    </border>
    <border>
      <left style="thick">
        <color rgb="FFFFFFFF"/>
      </left>
      <right/>
      <top style="thick">
        <color rgb="FFBF9000"/>
      </top>
      <bottom style="thick">
        <color rgb="FFFFFFFF"/>
      </bottom>
    </border>
    <border>
      <left style="thick">
        <color rgb="FFFFFFFF"/>
      </left>
      <right style="thick">
        <color rgb="FFBF9000"/>
      </right>
      <top style="thick">
        <color rgb="FFBF9000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BF9000"/>
      </right>
      <top style="thick">
        <color rgb="FFFFFFFF"/>
      </top>
      <bottom style="thick">
        <color rgb="FFFFFFFF"/>
      </bottom>
    </border>
    <border>
      <left style="thick">
        <color rgb="FFBF9000"/>
      </left>
      <right/>
      <top/>
      <bottom/>
    </border>
    <border>
      <right style="thick">
        <color rgb="FFBF9000"/>
      </right>
      <top/>
      <bottom/>
    </border>
    <border>
      <right style="thick">
        <color rgb="FFBF9000"/>
      </right>
    </border>
    <border>
      <left style="thick">
        <color rgb="FFBF9000"/>
      </left>
      <bottom style="thick">
        <color rgb="FFBF9000"/>
      </bottom>
    </border>
    <border>
      <left style="thick">
        <color rgb="FFFFFFFF"/>
      </left>
      <right style="thick">
        <color rgb="FFFFFFFF"/>
      </right>
      <bottom style="thick">
        <color rgb="FFBF9000"/>
      </bottom>
    </border>
    <border>
      <bottom style="thick">
        <color rgb="FFBF9000"/>
      </bottom>
    </border>
    <border>
      <left style="thick">
        <color rgb="FFFFFFFF"/>
      </left>
      <right style="thick">
        <color rgb="FFBF9000"/>
      </right>
      <bottom style="thick">
        <color rgb="FFBF9000"/>
      </bottom>
    </border>
    <border>
      <left style="thick">
        <color rgb="FFBF9000"/>
      </left>
      <right/>
      <top/>
      <bottom style="thick">
        <color rgb="FFBF9000"/>
      </bottom>
    </border>
    <border>
      <left style="thick">
        <color rgb="FFFFFFFF"/>
      </left>
      <right style="thick">
        <color rgb="FFFFFFFF"/>
      </right>
      <top/>
      <bottom style="thick">
        <color rgb="FFBF9000"/>
      </bottom>
    </border>
    <border>
      <right style="thick">
        <color rgb="FFBF9000"/>
      </right>
      <bottom style="thick">
        <color rgb="FFBF9000"/>
      </bottom>
    </border>
    <border>
      <left/>
      <right/>
      <top/>
      <bottom style="thick">
        <color rgb="FFBF9000"/>
      </bottom>
    </border>
    <border>
      <left style="thick">
        <color rgb="FFFFFFFF"/>
      </left>
      <top/>
      <bottom/>
    </border>
    <border>
      <left style="thick">
        <color rgb="FFFFFFFF"/>
      </left>
      <top/>
      <bottom style="thick">
        <color rgb="FFBF9000"/>
      </bottom>
    </border>
    <border>
      <top style="thick">
        <color rgb="FFBF9000"/>
      </top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2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 shrinkToFit="0" vertical="center" wrapText="1"/>
    </xf>
    <xf borderId="0" fillId="0" fontId="4" numFmtId="0" xfId="0" applyFont="1"/>
    <xf borderId="0" fillId="0" fontId="5" numFmtId="0" xfId="0" applyFont="1"/>
    <xf borderId="0" fillId="0" fontId="6" numFmtId="0" xfId="0" applyFont="1"/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1" fillId="2" fontId="7" numFmtId="0" xfId="0" applyAlignment="1" applyBorder="1" applyFill="1" applyFont="1">
      <alignment horizontal="center" shrinkToFit="0" vertical="center" wrapText="1"/>
    </xf>
    <xf borderId="2" fillId="3" fontId="7" numFmtId="0" xfId="0" applyAlignment="1" applyBorder="1" applyFill="1" applyFont="1">
      <alignment horizontal="center" shrinkToFit="0" vertical="center" wrapText="1"/>
    </xf>
    <xf borderId="3" fillId="3" fontId="7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1" fillId="2" fontId="10" numFmtId="0" xfId="0" applyAlignment="1" applyBorder="1" applyFont="1">
      <alignment horizontal="center" shrinkToFit="0" vertical="center" wrapText="1"/>
    </xf>
    <xf borderId="4" fillId="2" fontId="10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5" fillId="2" fontId="10" numFmtId="0" xfId="0" applyAlignment="1" applyBorder="1" applyFont="1">
      <alignment horizontal="center" shrinkToFit="0" vertical="center" wrapText="1"/>
    </xf>
    <xf borderId="3" fillId="3" fontId="10" numFmtId="0" xfId="0" applyAlignment="1" applyBorder="1" applyFont="1">
      <alignment horizontal="center" shrinkToFit="0" vertical="center" wrapText="1"/>
    </xf>
    <xf borderId="6" fillId="4" fontId="10" numFmtId="0" xfId="0" applyAlignment="1" applyBorder="1" applyFill="1" applyFont="1">
      <alignment horizontal="center" shrinkToFit="0" vertical="center" wrapText="1"/>
    </xf>
    <xf borderId="7" fillId="2" fontId="10" numFmtId="0" xfId="0" applyAlignment="1" applyBorder="1" applyFont="1">
      <alignment horizontal="center" shrinkToFit="0" vertical="center" wrapText="1"/>
    </xf>
    <xf borderId="8" fillId="2" fontId="10" numFmtId="0" xfId="0" applyAlignment="1" applyBorder="1" applyFont="1">
      <alignment horizontal="center" shrinkToFit="0" vertical="center" wrapText="1"/>
    </xf>
    <xf borderId="2" fillId="3" fontId="10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3" fillId="3" fontId="10" numFmtId="0" xfId="0" applyAlignment="1" applyBorder="1" applyFont="1">
      <alignment horizontal="center" readingOrder="0" shrinkToFit="0" vertical="center" wrapText="1"/>
    </xf>
    <xf borderId="0" fillId="0" fontId="3" numFmtId="0" xfId="0" applyFont="1"/>
    <xf borderId="0" fillId="2" fontId="10" numFmtId="0" xfId="0" applyAlignment="1" applyFont="1">
      <alignment horizontal="center" shrinkToFit="0" vertical="center" wrapText="1"/>
    </xf>
    <xf borderId="0" fillId="2" fontId="1" numFmtId="0" xfId="0" applyAlignment="1" applyFont="1">
      <alignment horizontal="center" shrinkToFit="0" vertical="center" wrapText="1"/>
    </xf>
    <xf borderId="9" fillId="3" fontId="7" numFmtId="0" xfId="0" applyAlignment="1" applyBorder="1" applyFont="1">
      <alignment horizontal="center" readingOrder="0" shrinkToFit="0" vertical="center" wrapText="1"/>
    </xf>
    <xf borderId="10" fillId="3" fontId="3" numFmtId="0" xfId="0" applyAlignment="1" applyBorder="1" applyFont="1">
      <alignment horizontal="center" shrinkToFit="0" vertical="center" wrapText="1"/>
    </xf>
    <xf borderId="11" fillId="3" fontId="7" numFmtId="0" xfId="0" applyAlignment="1" applyBorder="1" applyFont="1">
      <alignment horizontal="center" shrinkToFit="0" vertical="center" wrapText="1"/>
    </xf>
    <xf borderId="12" fillId="3" fontId="7" numFmtId="0" xfId="0" applyAlignment="1" applyBorder="1" applyFont="1">
      <alignment horizontal="center" shrinkToFit="0" vertical="center" wrapText="1"/>
    </xf>
    <xf borderId="13" fillId="4" fontId="7" numFmtId="0" xfId="0" applyAlignment="1" applyBorder="1" applyFont="1">
      <alignment horizontal="center" shrinkToFit="0" vertical="center" wrapText="1"/>
    </xf>
    <xf borderId="14" fillId="4" fontId="7" numFmtId="0" xfId="0" applyAlignment="1" applyBorder="1" applyFont="1">
      <alignment horizontal="center" shrinkToFit="0" vertical="center" wrapText="1"/>
    </xf>
    <xf borderId="15" fillId="4" fontId="7" numFmtId="0" xfId="0" applyAlignment="1" applyBorder="1" applyFont="1">
      <alignment horizontal="center" shrinkToFit="0" vertical="center" wrapText="1"/>
    </xf>
    <xf borderId="16" fillId="4" fontId="7" numFmtId="0" xfId="0" applyAlignment="1" applyBorder="1" applyFont="1">
      <alignment horizontal="center" shrinkToFit="0" vertical="center" wrapText="1"/>
    </xf>
    <xf borderId="6" fillId="4" fontId="7" numFmtId="0" xfId="0" applyAlignment="1" applyBorder="1" applyFont="1">
      <alignment horizontal="center" shrinkToFit="0" vertical="center" wrapText="1"/>
    </xf>
    <xf borderId="17" fillId="3" fontId="10" numFmtId="0" xfId="0" applyAlignment="1" applyBorder="1" applyFont="1">
      <alignment horizontal="center" readingOrder="0" shrinkToFit="0" vertical="center" wrapText="1"/>
    </xf>
    <xf borderId="18" fillId="3" fontId="10" numFmtId="0" xfId="0" applyAlignment="1" applyBorder="1" applyFont="1">
      <alignment horizontal="center" readingOrder="0" shrinkToFit="0" vertical="center" wrapText="1"/>
    </xf>
    <xf borderId="19" fillId="3" fontId="11" numFmtId="0" xfId="0" applyAlignment="1" applyBorder="1" applyFont="1">
      <alignment horizontal="center" readingOrder="0" shrinkToFit="0" vertical="center" wrapText="1"/>
    </xf>
    <xf borderId="20" fillId="3" fontId="11" numFmtId="0" xfId="0" applyAlignment="1" applyBorder="1" applyFont="1">
      <alignment horizontal="center" readingOrder="0" shrinkToFit="0" vertical="center" wrapText="1"/>
    </xf>
    <xf borderId="17" fillId="3" fontId="10" numFmtId="0" xfId="0" applyAlignment="1" applyBorder="1" applyFont="1">
      <alignment horizontal="center" shrinkToFit="0" vertical="center" wrapText="1"/>
    </xf>
    <xf borderId="20" fillId="3" fontId="11" numFmtId="0" xfId="0" applyAlignment="1" applyBorder="1" applyFont="1">
      <alignment horizontal="center" shrinkToFit="0" vertical="center" wrapText="1"/>
    </xf>
    <xf borderId="21" fillId="3" fontId="7" numFmtId="0" xfId="0" applyAlignment="1" applyBorder="1" applyFont="1">
      <alignment horizontal="center" shrinkToFit="0" vertical="center" wrapText="1"/>
    </xf>
    <xf borderId="0" fillId="0" fontId="9" numFmtId="0" xfId="0" applyFont="1"/>
    <xf borderId="22" fillId="4" fontId="10" numFmtId="0" xfId="0" applyAlignment="1" applyBorder="1" applyFont="1">
      <alignment horizontal="center" shrinkToFit="0" vertical="center" wrapText="1"/>
    </xf>
    <xf borderId="23" fillId="4" fontId="10" numFmtId="0" xfId="0" applyAlignment="1" applyBorder="1" applyFont="1">
      <alignment horizontal="center" shrinkToFit="0" vertical="center" wrapText="1"/>
    </xf>
    <xf borderId="24" fillId="4" fontId="10" numFmtId="0" xfId="0" applyAlignment="1" applyBorder="1" applyFont="1">
      <alignment horizontal="center" shrinkToFit="0" vertical="center" wrapText="1"/>
    </xf>
    <xf borderId="25" fillId="4" fontId="10" numFmtId="0" xfId="0" applyAlignment="1" applyBorder="1" applyFont="1">
      <alignment horizontal="center" shrinkToFit="0" vertical="center" wrapText="1"/>
    </xf>
    <xf borderId="26" fillId="4" fontId="10" numFmtId="0" xfId="0" applyAlignment="1" applyBorder="1" applyFont="1">
      <alignment horizontal="center" shrinkToFit="0" vertical="center" wrapText="1"/>
    </xf>
    <xf borderId="27" fillId="4" fontId="10" numFmtId="0" xfId="0" applyAlignment="1" applyBorder="1" applyFont="1">
      <alignment horizontal="center" shrinkToFit="0" vertical="center" wrapText="1"/>
    </xf>
    <xf borderId="28" fillId="4" fontId="10" numFmtId="0" xfId="0" applyAlignment="1" applyBorder="1" applyFont="1">
      <alignment horizontal="center" shrinkToFit="0" vertical="center" wrapText="1"/>
    </xf>
    <xf borderId="29" fillId="3" fontId="12" numFmtId="0" xfId="0" applyAlignment="1" applyBorder="1" applyFont="1">
      <alignment horizontal="center" shrinkToFit="0" vertical="center" wrapText="1"/>
    </xf>
    <xf borderId="4" fillId="3" fontId="12" numFmtId="0" xfId="0" applyAlignment="1" applyBorder="1" applyFont="1">
      <alignment horizontal="center" readingOrder="0" shrinkToFit="0" vertical="center" wrapText="1"/>
    </xf>
    <xf borderId="1" fillId="3" fontId="12" numFmtId="0" xfId="0" applyAlignment="1" applyBorder="1" applyFont="1">
      <alignment horizontal="center" readingOrder="0" shrinkToFit="0" vertical="center" wrapText="1"/>
    </xf>
    <xf borderId="4" fillId="3" fontId="12" numFmtId="0" xfId="0" applyAlignment="1" applyBorder="1" applyFont="1">
      <alignment horizontal="center" shrinkToFit="0" vertical="center" wrapText="1"/>
    </xf>
    <xf borderId="30" fillId="3" fontId="13" numFmtId="0" xfId="0" applyAlignment="1" applyBorder="1" applyFont="1">
      <alignment horizontal="left" readingOrder="0" shrinkToFit="0" vertical="center" wrapText="1"/>
    </xf>
    <xf borderId="31" fillId="3" fontId="14" numFmtId="0" xfId="0" applyAlignment="1" applyBorder="1" applyFont="1">
      <alignment readingOrder="0" vertical="center"/>
    </xf>
    <xf borderId="31" fillId="3" fontId="14" numFmtId="0" xfId="0" applyAlignment="1" applyBorder="1" applyFont="1">
      <alignment horizontal="left" readingOrder="0" vertical="center"/>
    </xf>
    <xf borderId="19" fillId="3" fontId="11" numFmtId="0" xfId="0" applyAlignment="1" applyBorder="1" applyFont="1">
      <alignment horizontal="center" shrinkToFit="0" vertical="center" wrapText="1"/>
    </xf>
    <xf borderId="18" fillId="3" fontId="10" numFmtId="0" xfId="0" applyAlignment="1" applyBorder="1" applyFont="1">
      <alignment horizontal="center" shrinkToFit="0" vertical="center" wrapText="1"/>
    </xf>
    <xf borderId="32" fillId="3" fontId="10" numFmtId="0" xfId="0" applyAlignment="1" applyBorder="1" applyFont="1">
      <alignment horizontal="center" shrinkToFit="0" vertical="center" wrapText="1"/>
    </xf>
    <xf borderId="33" fillId="3" fontId="10" numFmtId="0" xfId="0" applyAlignment="1" applyBorder="1" applyFont="1">
      <alignment horizontal="center" shrinkToFit="0" vertical="center" wrapText="1"/>
    </xf>
    <xf borderId="34" fillId="3" fontId="11" numFmtId="0" xfId="0" applyAlignment="1" applyBorder="1" applyFont="1">
      <alignment horizontal="center" shrinkToFit="0" vertical="center" wrapText="1"/>
    </xf>
    <xf borderId="35" fillId="3" fontId="11" numFmtId="0" xfId="0" applyAlignment="1" applyBorder="1" applyFont="1">
      <alignment horizontal="center" shrinkToFit="0" vertical="center" wrapText="1"/>
    </xf>
    <xf borderId="30" fillId="3" fontId="13" numFmtId="0" xfId="0" applyAlignment="1" applyBorder="1" applyFont="1">
      <alignment horizontal="left" readingOrder="0" shrinkToFit="0" vertical="center" wrapText="1"/>
    </xf>
    <xf borderId="36" fillId="3" fontId="12" numFmtId="0" xfId="0" applyAlignment="1" applyBorder="1" applyFont="1">
      <alignment horizontal="center" shrinkToFit="0" vertical="center" wrapText="1"/>
    </xf>
    <xf borderId="37" fillId="3" fontId="12" numFmtId="0" xfId="0" applyAlignment="1" applyBorder="1" applyFont="1">
      <alignment horizontal="center" readingOrder="0" shrinkToFit="0" vertical="center" wrapText="1"/>
    </xf>
    <xf borderId="37" fillId="3" fontId="12" numFmtId="0" xfId="0" applyAlignment="1" applyBorder="1" applyFont="1">
      <alignment horizontal="center" shrinkToFit="0" vertical="center" wrapText="1"/>
    </xf>
    <xf borderId="38" fillId="3" fontId="14" numFmtId="0" xfId="0" applyAlignment="1" applyBorder="1" applyFont="1">
      <alignment readingOrder="0" vertical="center"/>
    </xf>
    <xf borderId="6" fillId="4" fontId="12" numFmtId="0" xfId="0" applyAlignment="1" applyBorder="1" applyFont="1">
      <alignment horizontal="center" shrinkToFit="0" vertical="center" wrapText="1"/>
    </xf>
    <xf borderId="39" fillId="3" fontId="12" numFmtId="0" xfId="0" applyAlignment="1" applyBorder="1" applyFont="1">
      <alignment horizontal="center" readingOrder="0" shrinkToFit="0" vertical="center" wrapText="1"/>
    </xf>
    <xf borderId="40" fillId="3" fontId="12" numFmtId="0" xfId="0" applyAlignment="1" applyBorder="1" applyFont="1">
      <alignment horizontal="center" shrinkToFit="0" vertical="center" wrapText="1"/>
    </xf>
    <xf borderId="20" fillId="3" fontId="14" numFmtId="0" xfId="0" applyAlignment="1" applyBorder="1" applyFont="1">
      <alignment readingOrder="0" vertical="center"/>
    </xf>
    <xf borderId="41" fillId="3" fontId="12" numFmtId="0" xfId="0" applyAlignment="1" applyBorder="1" applyFont="1">
      <alignment horizontal="center" shrinkToFit="0" vertical="center" wrapText="1"/>
    </xf>
    <xf borderId="35" fillId="3" fontId="14" numFmtId="0" xfId="0" applyAlignment="1" applyBorder="1" applyFont="1">
      <alignment readingOrder="0" vertical="center"/>
    </xf>
    <xf borderId="42" fillId="0" fontId="1" numFmtId="0" xfId="0" applyAlignment="1" applyBorder="1" applyFont="1">
      <alignment horizontal="center" shrinkToFit="0" vertical="center" wrapText="1"/>
    </xf>
    <xf borderId="42" fillId="0" fontId="0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CC0000"/>
          <bgColor rgb="FFCC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33.29"/>
    <col customWidth="1" min="2" max="2" width="24.43"/>
    <col customWidth="1" min="3" max="3" width="30.14"/>
    <col customWidth="1" min="4" max="4" width="12.0"/>
    <col customWidth="1" min="5" max="5" width="36.86"/>
    <col customWidth="1" min="6" max="6" width="22.0"/>
    <col customWidth="1" min="7" max="7" width="46.29"/>
    <col customWidth="1" min="8" max="8" width="40.43"/>
    <col customWidth="1" min="9" max="9" width="28.43"/>
    <col customWidth="1" min="10" max="10" width="27.0"/>
    <col customWidth="1" min="11" max="11" width="44.71"/>
  </cols>
  <sheetData>
    <row r="1" ht="72.75" customHeight="1">
      <c r="A1" s="2"/>
      <c r="C1" s="2"/>
      <c r="D1" s="2"/>
      <c r="E1" s="2"/>
      <c r="F1" s="4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ht="16.5" customHeight="1">
      <c r="A2" s="2"/>
      <c r="B2" s="4"/>
      <c r="C2" s="6"/>
      <c r="D2" s="2"/>
      <c r="E2" s="2"/>
      <c r="F2" s="4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ht="16.5" customHeight="1">
      <c r="A3" s="11"/>
      <c r="B3" s="12"/>
      <c r="C3" s="13"/>
      <c r="D3" s="11"/>
      <c r="E3" s="12"/>
      <c r="F3" s="11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6"/>
    </row>
    <row r="4" ht="26.25" customHeight="1">
      <c r="A4" s="14"/>
      <c r="B4" s="15" t="s">
        <v>0</v>
      </c>
      <c r="C4" s="16"/>
      <c r="D4" s="17"/>
      <c r="E4" s="18"/>
      <c r="F4" s="18"/>
      <c r="G4" s="16" t="s">
        <v>1</v>
      </c>
      <c r="H4" s="16" t="s">
        <v>2</v>
      </c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6"/>
    </row>
    <row r="5" ht="3.75" customHeight="1">
      <c r="A5" s="19"/>
      <c r="B5" s="14"/>
      <c r="C5" s="20"/>
      <c r="D5" s="21"/>
      <c r="E5" s="21"/>
      <c r="F5" s="13"/>
      <c r="G5" s="20"/>
      <c r="H5" s="22"/>
      <c r="I5" s="1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6"/>
    </row>
    <row r="6" ht="26.25" customHeight="1">
      <c r="A6" s="19"/>
      <c r="B6" s="16" t="s">
        <v>3</v>
      </c>
      <c r="C6" s="23"/>
      <c r="D6" s="11"/>
      <c r="E6" s="13"/>
      <c r="F6" s="13"/>
      <c r="G6" s="24" t="s">
        <v>4</v>
      </c>
      <c r="H6" s="24">
        <f>D88</f>
        <v>0</v>
      </c>
      <c r="I6" s="11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6"/>
    </row>
    <row r="7" ht="3.75" customHeight="1">
      <c r="A7" s="19"/>
      <c r="B7" s="14"/>
      <c r="C7" s="20"/>
      <c r="D7" s="21"/>
      <c r="E7" s="21"/>
      <c r="F7" s="13"/>
      <c r="G7" s="25"/>
      <c r="H7" s="26"/>
      <c r="I7" s="1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8"/>
    </row>
    <row r="8" ht="26.25" customHeight="1">
      <c r="A8" s="19"/>
      <c r="B8" s="15" t="s">
        <v>5</v>
      </c>
      <c r="C8" s="29">
        <v>6.0</v>
      </c>
      <c r="D8" s="11"/>
      <c r="E8" s="13"/>
      <c r="F8" s="13"/>
      <c r="G8" s="24" t="s">
        <v>6</v>
      </c>
      <c r="H8" s="24">
        <f>J80</f>
        <v>0</v>
      </c>
      <c r="I8" s="11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6"/>
    </row>
    <row r="9" ht="3.75" customHeight="1">
      <c r="A9" s="19"/>
      <c r="B9" s="19"/>
      <c r="C9" s="21"/>
      <c r="D9" s="21"/>
      <c r="E9" s="21"/>
      <c r="F9" s="13"/>
      <c r="G9" s="25"/>
      <c r="H9" s="26"/>
      <c r="I9" s="1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8"/>
    </row>
    <row r="10" ht="26.25" customHeight="1">
      <c r="A10" s="11"/>
      <c r="B10" s="13"/>
      <c r="C10" s="13"/>
      <c r="D10" s="11"/>
      <c r="E10" s="13"/>
      <c r="F10" s="13"/>
      <c r="G10" s="24" t="s">
        <v>7</v>
      </c>
      <c r="H10" s="24">
        <f>D119</f>
        <v>0</v>
      </c>
      <c r="I10" s="11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6"/>
    </row>
    <row r="11" ht="3.75" customHeight="1">
      <c r="A11" s="21"/>
      <c r="B11" s="21"/>
      <c r="C11" s="21"/>
      <c r="D11" s="21"/>
      <c r="E11" s="21"/>
      <c r="F11" s="13"/>
      <c r="G11" s="25"/>
      <c r="H11" s="26"/>
      <c r="I11" s="1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8"/>
    </row>
    <row r="12" ht="26.25" customHeight="1">
      <c r="A12" s="13"/>
      <c r="B12" s="13"/>
      <c r="C12" s="13"/>
      <c r="D12" s="11"/>
      <c r="E12" s="13"/>
      <c r="F12" s="13"/>
      <c r="G12" s="24" t="s">
        <v>8</v>
      </c>
      <c r="H12" s="24">
        <f>J137</f>
        <v>0</v>
      </c>
      <c r="I12" s="11"/>
      <c r="J12" s="30"/>
      <c r="K12" s="30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6"/>
    </row>
    <row r="13" ht="15.75" customHeight="1">
      <c r="A13" s="13"/>
      <c r="B13" s="11"/>
      <c r="C13" s="13"/>
      <c r="D13" s="11"/>
      <c r="E13" s="13"/>
      <c r="F13" s="13"/>
      <c r="G13" s="19"/>
      <c r="H13" s="19"/>
      <c r="I13" s="19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28"/>
    </row>
    <row r="14" ht="15.75" customHeight="1">
      <c r="A14" s="13"/>
      <c r="B14" s="11"/>
      <c r="C14" s="13"/>
      <c r="D14" s="11"/>
      <c r="E14" s="13"/>
      <c r="F14" s="13"/>
      <c r="G14" s="31"/>
      <c r="H14" s="31"/>
      <c r="I14" s="31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32"/>
    </row>
    <row r="15" ht="26.25" customHeight="1">
      <c r="A15" s="13"/>
      <c r="B15" s="11"/>
      <c r="C15" s="13"/>
      <c r="D15" s="11"/>
      <c r="E15" s="13"/>
      <c r="F15" s="13"/>
      <c r="G15" s="16" t="s">
        <v>1</v>
      </c>
      <c r="H15" s="16" t="s">
        <v>12</v>
      </c>
      <c r="I15" s="3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32"/>
    </row>
    <row r="16" ht="3.75" customHeight="1">
      <c r="A16" s="13"/>
      <c r="B16" s="11"/>
      <c r="C16" s="13"/>
      <c r="D16" s="11"/>
      <c r="E16" s="13"/>
      <c r="F16" s="13"/>
      <c r="G16" s="31"/>
      <c r="H16" s="31"/>
      <c r="I16" s="3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32"/>
    </row>
    <row r="17" ht="26.25" customHeight="1">
      <c r="A17" s="13"/>
      <c r="B17" s="11"/>
      <c r="C17" s="13"/>
      <c r="D17" s="11"/>
      <c r="E17" s="13"/>
      <c r="F17" s="13"/>
      <c r="G17" s="24" t="s">
        <v>13</v>
      </c>
      <c r="H17" s="24">
        <f>'SAT Test 6 Scale '!H16+'SAT Test 6 Scale '!H18</f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6"/>
    </row>
    <row r="18" ht="6.0" customHeight="1">
      <c r="A18" s="13"/>
      <c r="B18" s="11"/>
      <c r="C18" s="13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6"/>
    </row>
    <row r="19" ht="26.25" customHeight="1">
      <c r="A19" s="13"/>
      <c r="B19" s="11"/>
      <c r="C19" s="13"/>
      <c r="D19" s="11"/>
      <c r="E19" s="13"/>
      <c r="F19" s="13"/>
      <c r="G19" s="24" t="s">
        <v>11</v>
      </c>
      <c r="H19" s="24">
        <f>'SAT Test 6 Scale '!H20</f>
        <v>0</v>
      </c>
      <c r="I19" s="1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6"/>
    </row>
    <row r="20" ht="3.75" customHeight="1">
      <c r="A20" s="13"/>
      <c r="B20" s="11"/>
      <c r="C20" s="13"/>
      <c r="D20" s="1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6"/>
    </row>
    <row r="21" ht="3.75" customHeight="1">
      <c r="A21" s="13"/>
      <c r="B21" s="11"/>
      <c r="C21" s="13"/>
      <c r="D21" s="1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6"/>
    </row>
    <row r="22" ht="3.75" customHeight="1">
      <c r="A22" s="13"/>
      <c r="B22" s="11"/>
      <c r="C22" s="13"/>
      <c r="D22" s="1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6"/>
    </row>
    <row r="23" ht="30.75" customHeight="1">
      <c r="A23" s="13"/>
      <c r="B23" s="11"/>
      <c r="C23" s="13"/>
      <c r="D23" s="11"/>
      <c r="E23" s="13"/>
      <c r="F23" s="13"/>
      <c r="G23" s="41" t="s">
        <v>20</v>
      </c>
      <c r="H23" s="41">
        <f>H17+H19</f>
        <v>0</v>
      </c>
      <c r="I23" s="11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6"/>
    </row>
    <row r="24" ht="15.75" customHeight="1">
      <c r="A24" s="13"/>
      <c r="B24" s="11"/>
      <c r="C24" s="13"/>
      <c r="D24" s="11"/>
      <c r="E24" s="13"/>
      <c r="F24" s="13"/>
      <c r="G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6"/>
    </row>
    <row r="25" ht="15.75" customHeight="1">
      <c r="A25" s="6"/>
      <c r="B25" s="2"/>
      <c r="C25" s="6"/>
      <c r="D25" s="2"/>
      <c r="E25" s="6"/>
      <c r="F25" s="6"/>
      <c r="G25" s="6"/>
      <c r="H25" s="6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ht="15.75" customHeight="1">
      <c r="A26" s="6"/>
      <c r="B26" s="2"/>
      <c r="C26" s="6"/>
      <c r="D26" s="2"/>
      <c r="E26" s="6"/>
      <c r="F26" s="6"/>
      <c r="G26" s="6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ht="15.75" customHeight="1">
      <c r="A27" s="6"/>
      <c r="B27" s="2"/>
      <c r="C27" s="6"/>
      <c r="D27" s="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ht="15.75" customHeight="1">
      <c r="A28" s="6"/>
      <c r="B28" s="2"/>
      <c r="C28" s="6"/>
      <c r="D28" s="2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ht="15.75" customHeight="1">
      <c r="A29" s="6"/>
      <c r="B29" s="2"/>
      <c r="C29" s="6"/>
      <c r="D29" s="2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ht="15.75" customHeight="1">
      <c r="A30" s="6"/>
      <c r="B30" s="2"/>
      <c r="C30" s="6"/>
      <c r="D30" s="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ht="15.75" customHeight="1">
      <c r="A31" s="6"/>
      <c r="B31" s="2"/>
      <c r="C31" s="6"/>
      <c r="D31" s="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ht="44.25" customHeight="1">
      <c r="A32" s="48" t="s">
        <v>17</v>
      </c>
      <c r="B32" s="49"/>
      <c r="C32" s="49"/>
      <c r="D32" s="49"/>
      <c r="E32" s="49"/>
      <c r="F32" s="18"/>
      <c r="G32" s="48" t="s">
        <v>18</v>
      </c>
      <c r="H32" s="49"/>
      <c r="I32" s="49"/>
      <c r="J32" s="49"/>
      <c r="K32" s="49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ht="22.5" customHeight="1">
      <c r="A33" s="50" t="s">
        <v>21</v>
      </c>
      <c r="B33" s="51" t="s">
        <v>22</v>
      </c>
      <c r="C33" s="51" t="s">
        <v>23</v>
      </c>
      <c r="D33" s="52" t="s">
        <v>24</v>
      </c>
      <c r="E33" s="53" t="s">
        <v>25</v>
      </c>
      <c r="F33" s="13"/>
      <c r="G33" s="50" t="s">
        <v>21</v>
      </c>
      <c r="H33" s="54" t="s">
        <v>22</v>
      </c>
      <c r="I33" s="54" t="s">
        <v>23</v>
      </c>
      <c r="J33" s="55" t="s">
        <v>24</v>
      </c>
      <c r="K33" s="56" t="s">
        <v>25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ht="15.75" customHeight="1">
      <c r="A34" s="57">
        <v>1.0</v>
      </c>
      <c r="B34" s="58"/>
      <c r="C34" s="59" t="s">
        <v>26</v>
      </c>
      <c r="D34" s="60" t="str">
        <f t="shared" ref="D34:D85" si="1">IF(B34=C34,1," ")</f>
        <v> </v>
      </c>
      <c r="E34" s="61" t="s">
        <v>27</v>
      </c>
      <c r="F34" s="6"/>
      <c r="G34" s="57">
        <v>1.0</v>
      </c>
      <c r="H34" s="58"/>
      <c r="I34" s="58" t="s">
        <v>28</v>
      </c>
      <c r="J34" s="60" t="str">
        <f t="shared" ref="J34:J77" si="2">IF(H34=I34,1," ")</f>
        <v> </v>
      </c>
      <c r="K34" s="62" t="s">
        <v>29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ht="15.75" customHeight="1">
      <c r="A35" s="57">
        <v>2.0</v>
      </c>
      <c r="B35" s="58"/>
      <c r="C35" s="59" t="s">
        <v>30</v>
      </c>
      <c r="D35" s="60" t="str">
        <f t="shared" si="1"/>
        <v> </v>
      </c>
      <c r="E35" s="61" t="s">
        <v>31</v>
      </c>
      <c r="F35" s="6"/>
      <c r="G35" s="57">
        <v>2.0</v>
      </c>
      <c r="H35" s="58"/>
      <c r="I35" s="58" t="s">
        <v>32</v>
      </c>
      <c r="J35" s="60" t="str">
        <f t="shared" si="2"/>
        <v> </v>
      </c>
      <c r="K35" s="62" t="s">
        <v>33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ht="15.75" customHeight="1">
      <c r="A36" s="57">
        <v>3.0</v>
      </c>
      <c r="B36" s="58"/>
      <c r="C36" s="59" t="s">
        <v>28</v>
      </c>
      <c r="D36" s="60" t="str">
        <f t="shared" si="1"/>
        <v> </v>
      </c>
      <c r="E36" s="63" t="s">
        <v>27</v>
      </c>
      <c r="F36" s="6"/>
      <c r="G36" s="57">
        <v>3.0</v>
      </c>
      <c r="H36" s="58"/>
      <c r="I36" s="58" t="s">
        <v>28</v>
      </c>
      <c r="J36" s="60" t="str">
        <f t="shared" si="2"/>
        <v> </v>
      </c>
      <c r="K36" s="62" t="s">
        <v>34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ht="15.75" customHeight="1">
      <c r="A37" s="57">
        <v>4.0</v>
      </c>
      <c r="B37" s="58"/>
      <c r="C37" s="59" t="s">
        <v>32</v>
      </c>
      <c r="D37" s="60" t="str">
        <f t="shared" si="1"/>
        <v> </v>
      </c>
      <c r="E37" s="62" t="s">
        <v>35</v>
      </c>
      <c r="F37" s="6"/>
      <c r="G37" s="57">
        <v>4.0</v>
      </c>
      <c r="H37" s="58"/>
      <c r="I37" s="58" t="s">
        <v>30</v>
      </c>
      <c r="J37" s="60" t="str">
        <f t="shared" si="2"/>
        <v> </v>
      </c>
      <c r="K37" s="62" t="s">
        <v>33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ht="15.75" customHeight="1">
      <c r="A38" s="57">
        <v>5.0</v>
      </c>
      <c r="B38" s="58"/>
      <c r="C38" s="59" t="s">
        <v>26</v>
      </c>
      <c r="D38" s="60" t="str">
        <f t="shared" si="1"/>
        <v> </v>
      </c>
      <c r="E38" s="62" t="s">
        <v>27</v>
      </c>
      <c r="F38" s="6"/>
      <c r="G38" s="57">
        <v>5.0</v>
      </c>
      <c r="H38" s="58"/>
      <c r="I38" s="58" t="s">
        <v>26</v>
      </c>
      <c r="J38" s="60" t="str">
        <f t="shared" si="2"/>
        <v> </v>
      </c>
      <c r="K38" s="62" t="s">
        <v>36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ht="15.75" customHeight="1">
      <c r="A39" s="57">
        <v>6.0</v>
      </c>
      <c r="B39" s="58"/>
      <c r="C39" s="59" t="s">
        <v>28</v>
      </c>
      <c r="D39" s="60" t="str">
        <f t="shared" si="1"/>
        <v> </v>
      </c>
      <c r="E39" s="62" t="s">
        <v>27</v>
      </c>
      <c r="F39" s="6"/>
      <c r="G39" s="57">
        <v>6.0</v>
      </c>
      <c r="H39" s="58"/>
      <c r="I39" s="58" t="s">
        <v>30</v>
      </c>
      <c r="J39" s="60" t="str">
        <f t="shared" si="2"/>
        <v> </v>
      </c>
      <c r="K39" s="62" t="s">
        <v>37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ht="15.75" customHeight="1">
      <c r="A40" s="57">
        <v>7.0</v>
      </c>
      <c r="B40" s="58"/>
      <c r="C40" s="59" t="s">
        <v>30</v>
      </c>
      <c r="D40" s="60" t="str">
        <f t="shared" si="1"/>
        <v> </v>
      </c>
      <c r="E40" s="62" t="s">
        <v>38</v>
      </c>
      <c r="F40" s="6"/>
      <c r="G40" s="57">
        <v>7.0</v>
      </c>
      <c r="H40" s="58"/>
      <c r="I40" s="58" t="s">
        <v>32</v>
      </c>
      <c r="J40" s="60" t="str">
        <f t="shared" si="2"/>
        <v> </v>
      </c>
      <c r="K40" s="62" t="s">
        <v>39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ht="15.75" customHeight="1">
      <c r="A41" s="57">
        <v>8.0</v>
      </c>
      <c r="B41" s="58"/>
      <c r="C41" s="59" t="s">
        <v>30</v>
      </c>
      <c r="D41" s="60" t="str">
        <f t="shared" si="1"/>
        <v> </v>
      </c>
      <c r="E41" s="62" t="s">
        <v>40</v>
      </c>
      <c r="F41" s="6"/>
      <c r="G41" s="57">
        <v>8.0</v>
      </c>
      <c r="H41" s="58"/>
      <c r="I41" s="58" t="s">
        <v>26</v>
      </c>
      <c r="J41" s="60" t="str">
        <f t="shared" si="2"/>
        <v> </v>
      </c>
      <c r="K41" s="62" t="s">
        <v>41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ht="15.75" customHeight="1">
      <c r="A42" s="57">
        <v>9.0</v>
      </c>
      <c r="B42" s="58"/>
      <c r="C42" s="59" t="s">
        <v>32</v>
      </c>
      <c r="D42" s="60" t="str">
        <f t="shared" si="1"/>
        <v> </v>
      </c>
      <c r="E42" s="62" t="s">
        <v>42</v>
      </c>
      <c r="F42" s="6"/>
      <c r="G42" s="57">
        <v>9.0</v>
      </c>
      <c r="H42" s="58"/>
      <c r="I42" s="58" t="s">
        <v>28</v>
      </c>
      <c r="J42" s="60" t="str">
        <f t="shared" si="2"/>
        <v> </v>
      </c>
      <c r="K42" s="62" t="s">
        <v>43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ht="15.75" customHeight="1">
      <c r="A43" s="57">
        <v>10.0</v>
      </c>
      <c r="B43" s="58"/>
      <c r="C43" s="59" t="s">
        <v>28</v>
      </c>
      <c r="D43" s="60" t="str">
        <f t="shared" si="1"/>
        <v> </v>
      </c>
      <c r="E43" s="62" t="s">
        <v>44</v>
      </c>
      <c r="F43" s="6"/>
      <c r="G43" s="57">
        <v>10.0</v>
      </c>
      <c r="H43" s="58"/>
      <c r="I43" s="58" t="s">
        <v>30</v>
      </c>
      <c r="J43" s="60" t="str">
        <f t="shared" si="2"/>
        <v> </v>
      </c>
      <c r="K43" s="62" t="s">
        <v>45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ht="15.75" customHeight="1">
      <c r="A44" s="57">
        <v>11.0</v>
      </c>
      <c r="B44" s="58"/>
      <c r="C44" s="59" t="s">
        <v>30</v>
      </c>
      <c r="D44" s="60" t="str">
        <f t="shared" si="1"/>
        <v> </v>
      </c>
      <c r="E44" s="62" t="s">
        <v>27</v>
      </c>
      <c r="F44" s="6"/>
      <c r="G44" s="57">
        <v>11.0</v>
      </c>
      <c r="H44" s="58"/>
      <c r="I44" s="58" t="s">
        <v>26</v>
      </c>
      <c r="J44" s="60" t="str">
        <f t="shared" si="2"/>
        <v> </v>
      </c>
      <c r="K44" s="62" t="s">
        <v>45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ht="15.75" customHeight="1">
      <c r="A45" s="57">
        <v>12.0</v>
      </c>
      <c r="B45" s="58"/>
      <c r="C45" s="59" t="s">
        <v>28</v>
      </c>
      <c r="D45" s="60" t="str">
        <f t="shared" si="1"/>
        <v> </v>
      </c>
      <c r="E45" s="62" t="s">
        <v>44</v>
      </c>
      <c r="F45" s="6"/>
      <c r="G45" s="57">
        <v>12.0</v>
      </c>
      <c r="H45" s="58"/>
      <c r="I45" s="58" t="s">
        <v>28</v>
      </c>
      <c r="J45" s="60" t="str">
        <f t="shared" si="2"/>
        <v> </v>
      </c>
      <c r="K45" s="62" t="s">
        <v>46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ht="15.75" customHeight="1">
      <c r="A46" s="57">
        <v>13.0</v>
      </c>
      <c r="B46" s="58"/>
      <c r="C46" s="59" t="s">
        <v>26</v>
      </c>
      <c r="D46" s="60" t="str">
        <f t="shared" si="1"/>
        <v> </v>
      </c>
      <c r="E46" s="62" t="s">
        <v>40</v>
      </c>
      <c r="F46" s="6"/>
      <c r="G46" s="57">
        <v>13.0</v>
      </c>
      <c r="H46" s="58"/>
      <c r="I46" s="58" t="s">
        <v>32</v>
      </c>
      <c r="J46" s="60" t="str">
        <f t="shared" si="2"/>
        <v> </v>
      </c>
      <c r="K46" s="62" t="s">
        <v>43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ht="15.75" customHeight="1">
      <c r="A47" s="57">
        <v>14.0</v>
      </c>
      <c r="B47" s="58"/>
      <c r="C47" s="59" t="s">
        <v>26</v>
      </c>
      <c r="D47" s="60" t="str">
        <f t="shared" si="1"/>
        <v> </v>
      </c>
      <c r="E47" s="62" t="s">
        <v>47</v>
      </c>
      <c r="F47" s="6"/>
      <c r="G47" s="57">
        <v>14.0</v>
      </c>
      <c r="H47" s="58"/>
      <c r="I47" s="58" t="s">
        <v>30</v>
      </c>
      <c r="J47" s="60" t="str">
        <f t="shared" si="2"/>
        <v> </v>
      </c>
      <c r="K47" s="62" t="s">
        <v>48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ht="15.75" customHeight="1">
      <c r="A48" s="57">
        <v>15.0</v>
      </c>
      <c r="B48" s="58"/>
      <c r="C48" s="59" t="s">
        <v>30</v>
      </c>
      <c r="D48" s="60" t="str">
        <f t="shared" si="1"/>
        <v> </v>
      </c>
      <c r="E48" s="62" t="s">
        <v>27</v>
      </c>
      <c r="F48" s="6"/>
      <c r="G48" s="57">
        <v>15.0</v>
      </c>
      <c r="H48" s="58"/>
      <c r="I48" s="58" t="s">
        <v>26</v>
      </c>
      <c r="J48" s="60" t="str">
        <f t="shared" si="2"/>
        <v> </v>
      </c>
      <c r="K48" s="62" t="s">
        <v>49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ht="15.75" customHeight="1">
      <c r="A49" s="57">
        <v>16.0</v>
      </c>
      <c r="B49" s="58"/>
      <c r="C49" s="59" t="s">
        <v>32</v>
      </c>
      <c r="D49" s="60" t="str">
        <f t="shared" si="1"/>
        <v> </v>
      </c>
      <c r="E49" s="62" t="s">
        <v>44</v>
      </c>
      <c r="F49" s="6"/>
      <c r="G49" s="57">
        <v>16.0</v>
      </c>
      <c r="H49" s="58"/>
      <c r="I49" s="58" t="s">
        <v>30</v>
      </c>
      <c r="J49" s="60" t="str">
        <f t="shared" si="2"/>
        <v> </v>
      </c>
      <c r="K49" s="62" t="s">
        <v>36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ht="15.75" customHeight="1">
      <c r="A50" s="57">
        <v>17.0</v>
      </c>
      <c r="B50" s="58"/>
      <c r="C50" s="59" t="s">
        <v>28</v>
      </c>
      <c r="D50" s="60" t="str">
        <f t="shared" si="1"/>
        <v> </v>
      </c>
      <c r="E50" s="62" t="s">
        <v>40</v>
      </c>
      <c r="F50" s="6"/>
      <c r="G50" s="57">
        <v>17.0</v>
      </c>
      <c r="H50" s="58"/>
      <c r="I50" s="58" t="s">
        <v>32</v>
      </c>
      <c r="J50" s="60" t="str">
        <f t="shared" si="2"/>
        <v> </v>
      </c>
      <c r="K50" s="62" t="s">
        <v>33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ht="15.75" customHeight="1">
      <c r="A51" s="57">
        <v>18.0</v>
      </c>
      <c r="B51" s="58"/>
      <c r="C51" s="59" t="s">
        <v>32</v>
      </c>
      <c r="D51" s="60" t="str">
        <f t="shared" si="1"/>
        <v> </v>
      </c>
      <c r="E51" s="62" t="s">
        <v>47</v>
      </c>
      <c r="F51" s="6"/>
      <c r="G51" s="57">
        <v>18.0</v>
      </c>
      <c r="H51" s="58"/>
      <c r="I51" s="58" t="s">
        <v>26</v>
      </c>
      <c r="J51" s="60" t="str">
        <f t="shared" si="2"/>
        <v> </v>
      </c>
      <c r="K51" s="62" t="s">
        <v>36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ht="15.75" customHeight="1">
      <c r="A52" s="57">
        <v>19.0</v>
      </c>
      <c r="B52" s="58"/>
      <c r="C52" s="59" t="s">
        <v>32</v>
      </c>
      <c r="D52" s="60" t="str">
        <f t="shared" si="1"/>
        <v> </v>
      </c>
      <c r="E52" s="62" t="s">
        <v>50</v>
      </c>
      <c r="F52" s="6"/>
      <c r="G52" s="57">
        <v>19.0</v>
      </c>
      <c r="H52" s="58"/>
      <c r="I52" s="58" t="s">
        <v>28</v>
      </c>
      <c r="J52" s="60" t="str">
        <f t="shared" si="2"/>
        <v> </v>
      </c>
      <c r="K52" s="62" t="s">
        <v>29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ht="15.75" customHeight="1">
      <c r="A53" s="57">
        <v>20.0</v>
      </c>
      <c r="B53" s="58"/>
      <c r="C53" s="59" t="s">
        <v>26</v>
      </c>
      <c r="D53" s="60" t="str">
        <f t="shared" si="1"/>
        <v> </v>
      </c>
      <c r="E53" s="62" t="s">
        <v>51</v>
      </c>
      <c r="F53" s="6"/>
      <c r="G53" s="57">
        <v>20.0</v>
      </c>
      <c r="H53" s="58"/>
      <c r="I53" s="58" t="s">
        <v>28</v>
      </c>
      <c r="J53" s="60" t="str">
        <f t="shared" si="2"/>
        <v> </v>
      </c>
      <c r="K53" s="62" t="s">
        <v>37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ht="15.75" customHeight="1">
      <c r="A54" s="57">
        <v>21.0</v>
      </c>
      <c r="B54" s="58"/>
      <c r="C54" s="59" t="s">
        <v>26</v>
      </c>
      <c r="D54" s="60" t="str">
        <f t="shared" si="1"/>
        <v> </v>
      </c>
      <c r="E54" s="62" t="s">
        <v>51</v>
      </c>
      <c r="F54" s="6"/>
      <c r="G54" s="57">
        <v>21.0</v>
      </c>
      <c r="H54" s="58"/>
      <c r="I54" s="58" t="s">
        <v>32</v>
      </c>
      <c r="J54" s="60" t="str">
        <f t="shared" si="2"/>
        <v> </v>
      </c>
      <c r="K54" s="62" t="s">
        <v>52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ht="15.75" customHeight="1">
      <c r="A55" s="57">
        <v>22.0</v>
      </c>
      <c r="B55" s="58"/>
      <c r="C55" s="59" t="s">
        <v>30</v>
      </c>
      <c r="D55" s="60" t="str">
        <f t="shared" si="1"/>
        <v> </v>
      </c>
      <c r="E55" s="62" t="s">
        <v>27</v>
      </c>
      <c r="F55" s="6"/>
      <c r="G55" s="57">
        <v>22.0</v>
      </c>
      <c r="H55" s="58"/>
      <c r="I55" s="58" t="s">
        <v>32</v>
      </c>
      <c r="J55" s="60" t="str">
        <f t="shared" si="2"/>
        <v> </v>
      </c>
      <c r="K55" s="62" t="s">
        <v>53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ht="15.75" customHeight="1">
      <c r="A56" s="57">
        <v>23.0</v>
      </c>
      <c r="B56" s="58"/>
      <c r="C56" s="59" t="s">
        <v>32</v>
      </c>
      <c r="D56" s="60" t="str">
        <f t="shared" si="1"/>
        <v> </v>
      </c>
      <c r="E56" s="62" t="s">
        <v>44</v>
      </c>
      <c r="F56" s="6"/>
      <c r="G56" s="57">
        <v>23.0</v>
      </c>
      <c r="H56" s="58"/>
      <c r="I56" s="58" t="s">
        <v>30</v>
      </c>
      <c r="J56" s="60" t="str">
        <f t="shared" si="2"/>
        <v> </v>
      </c>
      <c r="K56" s="62" t="s">
        <v>36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ht="15.75" customHeight="1">
      <c r="A57" s="57">
        <v>24.0</v>
      </c>
      <c r="B57" s="58"/>
      <c r="C57" s="59" t="s">
        <v>28</v>
      </c>
      <c r="D57" s="60" t="str">
        <f t="shared" si="1"/>
        <v> </v>
      </c>
      <c r="E57" s="62" t="s">
        <v>38</v>
      </c>
      <c r="F57" s="6"/>
      <c r="G57" s="57">
        <v>24.0</v>
      </c>
      <c r="H57" s="58"/>
      <c r="I57" s="58" t="s">
        <v>32</v>
      </c>
      <c r="J57" s="60" t="str">
        <f t="shared" si="2"/>
        <v> </v>
      </c>
      <c r="K57" s="62" t="s">
        <v>49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ht="15.75" customHeight="1">
      <c r="A58" s="57">
        <v>25.0</v>
      </c>
      <c r="B58" s="58"/>
      <c r="C58" s="59" t="s">
        <v>26</v>
      </c>
      <c r="D58" s="60" t="str">
        <f t="shared" si="1"/>
        <v> </v>
      </c>
      <c r="E58" s="62" t="s">
        <v>44</v>
      </c>
      <c r="F58" s="6"/>
      <c r="G58" s="57">
        <v>25.0</v>
      </c>
      <c r="H58" s="58"/>
      <c r="I58" s="58" t="s">
        <v>30</v>
      </c>
      <c r="J58" s="60" t="str">
        <f t="shared" si="2"/>
        <v> </v>
      </c>
      <c r="K58" s="62" t="s">
        <v>49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ht="15.75" customHeight="1">
      <c r="A59" s="57">
        <v>26.0</v>
      </c>
      <c r="B59" s="58"/>
      <c r="C59" s="59" t="s">
        <v>32</v>
      </c>
      <c r="D59" s="60" t="str">
        <f t="shared" si="1"/>
        <v> </v>
      </c>
      <c r="E59" s="62" t="s">
        <v>47</v>
      </c>
      <c r="F59" s="6"/>
      <c r="G59" s="57">
        <v>26.0</v>
      </c>
      <c r="H59" s="58"/>
      <c r="I59" s="58" t="s">
        <v>30</v>
      </c>
      <c r="J59" s="60" t="str">
        <f t="shared" si="2"/>
        <v> </v>
      </c>
      <c r="K59" s="62" t="s">
        <v>36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ht="15.75" customHeight="1">
      <c r="A60" s="57">
        <v>27.0</v>
      </c>
      <c r="B60" s="58"/>
      <c r="C60" s="59" t="s">
        <v>28</v>
      </c>
      <c r="D60" s="60" t="str">
        <f t="shared" si="1"/>
        <v> </v>
      </c>
      <c r="E60" s="62" t="s">
        <v>38</v>
      </c>
      <c r="F60" s="6"/>
      <c r="G60" s="57">
        <v>27.0</v>
      </c>
      <c r="H60" s="58"/>
      <c r="I60" s="58" t="s">
        <v>26</v>
      </c>
      <c r="J60" s="60" t="str">
        <f t="shared" si="2"/>
        <v> </v>
      </c>
      <c r="K60" s="62" t="s">
        <v>54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ht="15.75" customHeight="1">
      <c r="A61" s="57">
        <v>28.0</v>
      </c>
      <c r="B61" s="58"/>
      <c r="C61" s="59" t="s">
        <v>32</v>
      </c>
      <c r="D61" s="60" t="str">
        <f t="shared" si="1"/>
        <v> </v>
      </c>
      <c r="E61" s="62" t="s">
        <v>40</v>
      </c>
      <c r="F61" s="6"/>
      <c r="G61" s="57">
        <v>28.0</v>
      </c>
      <c r="H61" s="58"/>
      <c r="I61" s="58" t="s">
        <v>28</v>
      </c>
      <c r="J61" s="60" t="str">
        <f t="shared" si="2"/>
        <v> </v>
      </c>
      <c r="K61" s="62" t="s">
        <v>33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ht="15.75" customHeight="1">
      <c r="A62" s="57">
        <v>29.0</v>
      </c>
      <c r="B62" s="58"/>
      <c r="C62" s="59" t="s">
        <v>32</v>
      </c>
      <c r="D62" s="60" t="str">
        <f t="shared" si="1"/>
        <v> </v>
      </c>
      <c r="E62" s="62" t="s">
        <v>27</v>
      </c>
      <c r="F62" s="6"/>
      <c r="G62" s="57">
        <v>29.0</v>
      </c>
      <c r="H62" s="58"/>
      <c r="I62" s="58" t="s">
        <v>30</v>
      </c>
      <c r="J62" s="60" t="str">
        <f t="shared" si="2"/>
        <v> </v>
      </c>
      <c r="K62" s="62" t="s">
        <v>33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ht="15.75" customHeight="1">
      <c r="A63" s="57">
        <v>30.0</v>
      </c>
      <c r="B63" s="58"/>
      <c r="C63" s="59" t="s">
        <v>30</v>
      </c>
      <c r="D63" s="60" t="str">
        <f t="shared" si="1"/>
        <v> </v>
      </c>
      <c r="E63" s="62" t="s">
        <v>38</v>
      </c>
      <c r="F63" s="6"/>
      <c r="G63" s="57">
        <v>30.0</v>
      </c>
      <c r="H63" s="58"/>
      <c r="I63" s="58" t="s">
        <v>26</v>
      </c>
      <c r="J63" s="60" t="str">
        <f t="shared" si="2"/>
        <v> </v>
      </c>
      <c r="K63" s="62" t="s">
        <v>55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ht="15.75" customHeight="1">
      <c r="A64" s="57">
        <v>31.0</v>
      </c>
      <c r="B64" s="58"/>
      <c r="C64" s="59" t="s">
        <v>30</v>
      </c>
      <c r="D64" s="60" t="str">
        <f t="shared" si="1"/>
        <v> </v>
      </c>
      <c r="E64" s="62" t="s">
        <v>44</v>
      </c>
      <c r="F64" s="6"/>
      <c r="G64" s="57">
        <v>31.0</v>
      </c>
      <c r="H64" s="58"/>
      <c r="I64" s="58" t="s">
        <v>32</v>
      </c>
      <c r="J64" s="60" t="str">
        <f t="shared" si="2"/>
        <v> </v>
      </c>
      <c r="K64" s="62" t="s">
        <v>43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ht="15.75" customHeight="1">
      <c r="A65" s="57">
        <v>32.0</v>
      </c>
      <c r="B65" s="58"/>
      <c r="C65" s="59" t="s">
        <v>28</v>
      </c>
      <c r="D65" s="60" t="str">
        <f t="shared" si="1"/>
        <v> </v>
      </c>
      <c r="E65" s="62" t="s">
        <v>40</v>
      </c>
      <c r="F65" s="6"/>
      <c r="G65" s="57">
        <v>32.0</v>
      </c>
      <c r="H65" s="58"/>
      <c r="I65" s="58" t="s">
        <v>26</v>
      </c>
      <c r="J65" s="60" t="str">
        <f t="shared" si="2"/>
        <v> </v>
      </c>
      <c r="K65" s="62" t="s">
        <v>56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ht="15.75" customHeight="1">
      <c r="A66" s="57">
        <v>33.0</v>
      </c>
      <c r="B66" s="58"/>
      <c r="C66" s="59" t="s">
        <v>30</v>
      </c>
      <c r="D66" s="60" t="str">
        <f t="shared" si="1"/>
        <v> </v>
      </c>
      <c r="E66" s="62" t="s">
        <v>38</v>
      </c>
      <c r="F66" s="6"/>
      <c r="G66" s="57">
        <v>33.0</v>
      </c>
      <c r="H66" s="58"/>
      <c r="I66" s="58" t="s">
        <v>28</v>
      </c>
      <c r="J66" s="60" t="str">
        <f t="shared" si="2"/>
        <v> </v>
      </c>
      <c r="K66" s="62" t="s">
        <v>46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ht="15.75" customHeight="1">
      <c r="A67" s="57">
        <v>34.0</v>
      </c>
      <c r="B67" s="58"/>
      <c r="C67" s="59" t="s">
        <v>32</v>
      </c>
      <c r="D67" s="60" t="str">
        <f t="shared" si="1"/>
        <v> </v>
      </c>
      <c r="E67" s="62" t="s">
        <v>40</v>
      </c>
      <c r="F67" s="6"/>
      <c r="G67" s="57">
        <v>34.0</v>
      </c>
      <c r="H67" s="58"/>
      <c r="I67" s="58" t="s">
        <v>30</v>
      </c>
      <c r="J67" s="60" t="str">
        <f t="shared" si="2"/>
        <v> </v>
      </c>
      <c r="K67" s="62" t="s">
        <v>34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ht="15.75" customHeight="1">
      <c r="A68" s="57">
        <v>35.0</v>
      </c>
      <c r="B68" s="58"/>
      <c r="C68" s="59" t="s">
        <v>28</v>
      </c>
      <c r="D68" s="60" t="str">
        <f t="shared" si="1"/>
        <v> </v>
      </c>
      <c r="E68" s="62" t="s">
        <v>47</v>
      </c>
      <c r="F68" s="6"/>
      <c r="G68" s="57">
        <v>35.0</v>
      </c>
      <c r="H68" s="58"/>
      <c r="I68" s="58" t="s">
        <v>30</v>
      </c>
      <c r="J68" s="60" t="str">
        <f t="shared" si="2"/>
        <v> </v>
      </c>
      <c r="K68" s="62" t="s">
        <v>49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ht="15.75" customHeight="1">
      <c r="A69" s="57">
        <v>36.0</v>
      </c>
      <c r="B69" s="58"/>
      <c r="C69" s="59" t="s">
        <v>28</v>
      </c>
      <c r="D69" s="60" t="str">
        <f t="shared" si="1"/>
        <v> </v>
      </c>
      <c r="E69" s="62" t="s">
        <v>27</v>
      </c>
      <c r="F69" s="6"/>
      <c r="G69" s="57">
        <v>36.0</v>
      </c>
      <c r="H69" s="58"/>
      <c r="I69" s="58" t="s">
        <v>28</v>
      </c>
      <c r="J69" s="60" t="str">
        <f t="shared" si="2"/>
        <v> </v>
      </c>
      <c r="K69" s="62" t="s">
        <v>33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ht="15.75" customHeight="1">
      <c r="A70" s="57">
        <v>37.0</v>
      </c>
      <c r="B70" s="58"/>
      <c r="C70" s="59" t="s">
        <v>32</v>
      </c>
      <c r="D70" s="60" t="str">
        <f t="shared" si="1"/>
        <v> </v>
      </c>
      <c r="E70" s="62" t="s">
        <v>47</v>
      </c>
      <c r="F70" s="6"/>
      <c r="G70" s="57">
        <v>37.0</v>
      </c>
      <c r="H70" s="58"/>
      <c r="I70" s="58" t="s">
        <v>32</v>
      </c>
      <c r="J70" s="60" t="str">
        <f t="shared" si="2"/>
        <v> </v>
      </c>
      <c r="K70" s="62" t="s">
        <v>45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ht="15.75" customHeight="1">
      <c r="A71" s="57">
        <v>38.0</v>
      </c>
      <c r="B71" s="58"/>
      <c r="C71" s="59" t="s">
        <v>28</v>
      </c>
      <c r="D71" s="60" t="str">
        <f t="shared" si="1"/>
        <v> </v>
      </c>
      <c r="E71" s="62" t="s">
        <v>44</v>
      </c>
      <c r="F71" s="6"/>
      <c r="G71" s="57">
        <v>38.0</v>
      </c>
      <c r="H71" s="58"/>
      <c r="I71" s="58" t="s">
        <v>28</v>
      </c>
      <c r="J71" s="60" t="str">
        <f t="shared" si="2"/>
        <v> </v>
      </c>
      <c r="K71" s="62" t="s">
        <v>36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ht="15.75" customHeight="1">
      <c r="A72" s="57">
        <v>39.0</v>
      </c>
      <c r="B72" s="58"/>
      <c r="C72" s="59" t="s">
        <v>26</v>
      </c>
      <c r="D72" s="60" t="str">
        <f t="shared" si="1"/>
        <v> </v>
      </c>
      <c r="E72" s="62" t="s">
        <v>40</v>
      </c>
      <c r="F72" s="6"/>
      <c r="G72" s="57">
        <v>39.0</v>
      </c>
      <c r="H72" s="58"/>
      <c r="I72" s="58" t="s">
        <v>28</v>
      </c>
      <c r="J72" s="60" t="str">
        <f t="shared" si="2"/>
        <v> </v>
      </c>
      <c r="K72" s="62" t="s">
        <v>33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ht="15.75" customHeight="1">
      <c r="A73" s="57">
        <v>40.0</v>
      </c>
      <c r="B73" s="58"/>
      <c r="C73" s="59" t="s">
        <v>26</v>
      </c>
      <c r="D73" s="60" t="str">
        <f t="shared" si="1"/>
        <v> </v>
      </c>
      <c r="E73" s="62" t="s">
        <v>57</v>
      </c>
      <c r="F73" s="6"/>
      <c r="G73" s="57">
        <v>40.0</v>
      </c>
      <c r="H73" s="58"/>
      <c r="I73" s="58" t="s">
        <v>26</v>
      </c>
      <c r="J73" s="60" t="str">
        <f t="shared" si="2"/>
        <v> </v>
      </c>
      <c r="K73" s="62" t="s">
        <v>36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ht="15.75" customHeight="1">
      <c r="A74" s="57">
        <v>41.0</v>
      </c>
      <c r="B74" s="58"/>
      <c r="C74" s="59" t="s">
        <v>30</v>
      </c>
      <c r="D74" s="60" t="str">
        <f t="shared" si="1"/>
        <v> </v>
      </c>
      <c r="E74" s="62" t="s">
        <v>58</v>
      </c>
      <c r="F74" s="6"/>
      <c r="G74" s="57">
        <v>41.0</v>
      </c>
      <c r="H74" s="58"/>
      <c r="I74" s="58" t="s">
        <v>32</v>
      </c>
      <c r="J74" s="60" t="str">
        <f t="shared" si="2"/>
        <v> </v>
      </c>
      <c r="K74" s="62" t="s">
        <v>59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ht="15.75" customHeight="1">
      <c r="A75" s="57">
        <v>42.0</v>
      </c>
      <c r="B75" s="58"/>
      <c r="C75" s="59" t="s">
        <v>28</v>
      </c>
      <c r="D75" s="60" t="str">
        <f t="shared" si="1"/>
        <v> </v>
      </c>
      <c r="E75" s="62" t="s">
        <v>58</v>
      </c>
      <c r="F75" s="6"/>
      <c r="G75" s="57">
        <v>42.0</v>
      </c>
      <c r="H75" s="58"/>
      <c r="I75" s="58" t="s">
        <v>28</v>
      </c>
      <c r="J75" s="60" t="str">
        <f t="shared" si="2"/>
        <v> </v>
      </c>
      <c r="K75" s="62" t="s">
        <v>46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ht="15.75" customHeight="1">
      <c r="A76" s="57">
        <v>43.0</v>
      </c>
      <c r="B76" s="58"/>
      <c r="C76" s="59" t="s">
        <v>26</v>
      </c>
      <c r="D76" s="60" t="str">
        <f t="shared" si="1"/>
        <v> </v>
      </c>
      <c r="E76" s="62" t="s">
        <v>60</v>
      </c>
      <c r="F76" s="6"/>
      <c r="G76" s="57">
        <v>43.0</v>
      </c>
      <c r="H76" s="58"/>
      <c r="I76" s="58" t="s">
        <v>32</v>
      </c>
      <c r="J76" s="60" t="str">
        <f t="shared" si="2"/>
        <v> </v>
      </c>
      <c r="K76" s="70" t="s">
        <v>43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ht="15.75" customHeight="1">
      <c r="A77" s="57">
        <v>44.0</v>
      </c>
      <c r="B77" s="58"/>
      <c r="C77" s="59" t="s">
        <v>32</v>
      </c>
      <c r="D77" s="60" t="str">
        <f t="shared" si="1"/>
        <v> </v>
      </c>
      <c r="E77" s="62" t="s">
        <v>47</v>
      </c>
      <c r="F77" s="6"/>
      <c r="G77" s="71">
        <v>44.0</v>
      </c>
      <c r="H77" s="72"/>
      <c r="I77" s="72" t="s">
        <v>26</v>
      </c>
      <c r="J77" s="73" t="str">
        <f t="shared" si="2"/>
        <v> </v>
      </c>
      <c r="K77" s="74" t="s">
        <v>61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ht="15.75" customHeight="1">
      <c r="A78" s="57">
        <v>45.0</v>
      </c>
      <c r="B78" s="58"/>
      <c r="C78" s="59" t="s">
        <v>26</v>
      </c>
      <c r="D78" s="60" t="str">
        <f t="shared" si="1"/>
        <v> </v>
      </c>
      <c r="E78" s="62" t="s">
        <v>38</v>
      </c>
      <c r="F78" s="6"/>
      <c r="G78" s="2"/>
      <c r="H78" s="2"/>
      <c r="I78" s="2"/>
      <c r="J78" s="2"/>
      <c r="K78" s="2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ht="15.75" customHeight="1">
      <c r="A79" s="57">
        <v>46.0</v>
      </c>
      <c r="B79" s="58"/>
      <c r="C79" s="59" t="s">
        <v>28</v>
      </c>
      <c r="D79" s="60" t="str">
        <f t="shared" si="1"/>
        <v> </v>
      </c>
      <c r="E79" s="62" t="s">
        <v>40</v>
      </c>
      <c r="F79" s="6"/>
      <c r="G79" s="75" t="s">
        <v>62</v>
      </c>
      <c r="H79" s="75" t="s">
        <v>63</v>
      </c>
      <c r="I79" s="75" t="s">
        <v>64</v>
      </c>
      <c r="J79" s="75" t="s">
        <v>2</v>
      </c>
      <c r="K79" s="2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ht="15.75" customHeight="1">
      <c r="A80" s="57">
        <v>47.0</v>
      </c>
      <c r="B80" s="58"/>
      <c r="C80" s="59" t="s">
        <v>30</v>
      </c>
      <c r="D80" s="60" t="str">
        <f t="shared" si="1"/>
        <v> </v>
      </c>
      <c r="E80" s="62" t="s">
        <v>44</v>
      </c>
      <c r="F80" s="6"/>
      <c r="G80" s="75">
        <v>44.0</v>
      </c>
      <c r="H80" s="75">
        <f>J80</f>
        <v>0</v>
      </c>
      <c r="I80" s="75">
        <f>44-H80</f>
        <v>44</v>
      </c>
      <c r="J80" s="75">
        <f>SUM(J13:J77)</f>
        <v>0</v>
      </c>
      <c r="K80" s="2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ht="15.75" customHeight="1">
      <c r="A81" s="57">
        <v>48.0</v>
      </c>
      <c r="B81" s="58"/>
      <c r="C81" s="59" t="s">
        <v>30</v>
      </c>
      <c r="D81" s="60" t="str">
        <f t="shared" si="1"/>
        <v> </v>
      </c>
      <c r="E81" s="62" t="s">
        <v>40</v>
      </c>
      <c r="F81" s="6"/>
      <c r="G81" s="2"/>
      <c r="H81" s="2"/>
      <c r="I81" s="2"/>
      <c r="J81" s="2"/>
      <c r="K81" s="2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ht="15.75" customHeight="1">
      <c r="A82" s="57">
        <v>49.0</v>
      </c>
      <c r="B82" s="58"/>
      <c r="C82" s="59" t="s">
        <v>28</v>
      </c>
      <c r="D82" s="60" t="str">
        <f t="shared" si="1"/>
        <v> </v>
      </c>
      <c r="E82" s="62" t="s">
        <v>47</v>
      </c>
      <c r="F82" s="6"/>
      <c r="G82" s="2"/>
      <c r="H82" s="2"/>
      <c r="I82" s="2"/>
      <c r="J82" s="2"/>
      <c r="K82" s="2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ht="15.75" customHeight="1">
      <c r="A83" s="57">
        <v>50.0</v>
      </c>
      <c r="B83" s="58"/>
      <c r="C83" s="59" t="s">
        <v>30</v>
      </c>
      <c r="D83" s="60" t="str">
        <f t="shared" si="1"/>
        <v> </v>
      </c>
      <c r="E83" s="62" t="s">
        <v>27</v>
      </c>
      <c r="F83" s="6"/>
      <c r="G83" s="2"/>
      <c r="H83" s="2"/>
      <c r="I83" s="2"/>
      <c r="J83" s="2"/>
      <c r="K83" s="2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ht="15.75" customHeight="1">
      <c r="A84" s="57">
        <v>51.0</v>
      </c>
      <c r="B84" s="58"/>
      <c r="C84" s="59" t="s">
        <v>28</v>
      </c>
      <c r="D84" s="60" t="str">
        <f t="shared" si="1"/>
        <v> </v>
      </c>
      <c r="E84" s="62" t="s">
        <v>51</v>
      </c>
      <c r="F84" s="6"/>
      <c r="G84" s="2"/>
      <c r="H84" s="2"/>
      <c r="I84" s="2"/>
      <c r="J84" s="2"/>
      <c r="K84" s="2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ht="15.75" customHeight="1">
      <c r="A85" s="71">
        <v>52.0</v>
      </c>
      <c r="B85" s="72"/>
      <c r="C85" s="76" t="s">
        <v>30</v>
      </c>
      <c r="D85" s="73" t="str">
        <f t="shared" si="1"/>
        <v> </v>
      </c>
      <c r="E85" s="74" t="s">
        <v>51</v>
      </c>
      <c r="F85" s="6"/>
      <c r="G85" s="2"/>
      <c r="H85" s="2"/>
      <c r="I85" s="2"/>
      <c r="J85" s="2"/>
      <c r="K85" s="2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ht="15.75" customHeight="1">
      <c r="A86" s="2"/>
      <c r="B86" s="6"/>
      <c r="C86" s="2"/>
      <c r="D86" s="2"/>
      <c r="E86" s="2"/>
      <c r="F86" s="6"/>
      <c r="G86" s="2"/>
      <c r="H86" s="2"/>
      <c r="I86" s="2"/>
      <c r="J86" s="2"/>
      <c r="K86" s="2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ht="15.75" customHeight="1">
      <c r="A87" s="75" t="s">
        <v>62</v>
      </c>
      <c r="B87" s="75" t="s">
        <v>63</v>
      </c>
      <c r="C87" s="75" t="s">
        <v>64</v>
      </c>
      <c r="D87" s="75" t="s">
        <v>2</v>
      </c>
      <c r="E87" s="2"/>
      <c r="F87" s="6"/>
      <c r="G87" s="2"/>
      <c r="H87" s="2"/>
      <c r="I87" s="2"/>
      <c r="J87" s="2"/>
      <c r="K87" s="2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ht="15.75" customHeight="1">
      <c r="A88" s="75">
        <v>52.0</v>
      </c>
      <c r="B88" s="75">
        <f>D88</f>
        <v>0</v>
      </c>
      <c r="C88" s="75">
        <f>52-B88</f>
        <v>52</v>
      </c>
      <c r="D88" s="75">
        <f>COUNT(D6:D85)</f>
        <v>0</v>
      </c>
      <c r="E88" s="6"/>
      <c r="F88" s="6"/>
      <c r="G88" s="2"/>
      <c r="H88" s="2"/>
      <c r="I88" s="2"/>
      <c r="J88" s="2"/>
      <c r="K88" s="2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ht="15.75" customHeight="1">
      <c r="A89" s="2"/>
      <c r="B89" s="6"/>
      <c r="C89" s="2"/>
      <c r="D89" s="2"/>
      <c r="E89" s="2"/>
      <c r="F89" s="6"/>
      <c r="G89" s="2"/>
      <c r="H89" s="2"/>
      <c r="I89" s="2"/>
      <c r="J89" s="2"/>
      <c r="K89" s="2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ht="15.75" customHeight="1">
      <c r="A90" s="2"/>
      <c r="B90" s="6"/>
      <c r="C90" s="2"/>
      <c r="D90" s="2"/>
      <c r="E90" s="2"/>
      <c r="F90" s="6"/>
      <c r="G90" s="2"/>
      <c r="H90" s="2"/>
      <c r="I90" s="2"/>
      <c r="J90" s="2"/>
      <c r="K90" s="2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ht="15.75" customHeight="1">
      <c r="A91" s="2"/>
      <c r="B91" s="6"/>
      <c r="C91" s="6"/>
      <c r="D91" s="2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ht="15.75" customHeight="1">
      <c r="A92" s="2"/>
      <c r="B92" s="6"/>
      <c r="C92" s="6"/>
      <c r="D92" s="2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ht="15.75" customHeight="1">
      <c r="A93" s="2"/>
      <c r="B93" s="6"/>
      <c r="C93" s="6"/>
      <c r="D93" s="2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ht="15.75" customHeight="1">
      <c r="A94" s="2"/>
      <c r="B94" s="6"/>
      <c r="C94" s="6"/>
      <c r="D94" s="2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ht="42.75" customHeight="1">
      <c r="A95" s="48" t="s">
        <v>65</v>
      </c>
      <c r="B95" s="49"/>
      <c r="C95" s="49"/>
      <c r="D95" s="49"/>
      <c r="E95" s="49"/>
      <c r="F95" s="18"/>
      <c r="G95" s="48" t="s">
        <v>66</v>
      </c>
      <c r="H95" s="49"/>
      <c r="I95" s="49"/>
      <c r="J95" s="49"/>
      <c r="K95" s="49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ht="22.5" customHeight="1">
      <c r="A96" s="50" t="s">
        <v>21</v>
      </c>
      <c r="B96" s="54" t="s">
        <v>22</v>
      </c>
      <c r="C96" s="54" t="s">
        <v>23</v>
      </c>
      <c r="D96" s="55" t="s">
        <v>24</v>
      </c>
      <c r="E96" s="56" t="s">
        <v>25</v>
      </c>
      <c r="F96" s="13"/>
      <c r="G96" s="50" t="s">
        <v>21</v>
      </c>
      <c r="H96" s="54" t="s">
        <v>22</v>
      </c>
      <c r="I96" s="54" t="s">
        <v>23</v>
      </c>
      <c r="J96" s="55" t="s">
        <v>24</v>
      </c>
      <c r="K96" s="56" t="s">
        <v>25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ht="15.75" customHeight="1">
      <c r="A97" s="57">
        <v>1.0</v>
      </c>
      <c r="B97" s="58"/>
      <c r="C97" s="58" t="s">
        <v>30</v>
      </c>
      <c r="D97" s="77" t="str">
        <f t="shared" ref="D97:D111" si="3">IF(B97=C97,1," ")</f>
        <v> </v>
      </c>
      <c r="E97" s="78" t="s">
        <v>67</v>
      </c>
      <c r="F97" s="6"/>
      <c r="G97" s="57">
        <v>1.0</v>
      </c>
      <c r="H97" s="58"/>
      <c r="I97" s="58" t="s">
        <v>32</v>
      </c>
      <c r="J97" s="60" t="str">
        <f t="shared" ref="J97:J128" si="4">IF(H97=I97,1," ")</f>
        <v> </v>
      </c>
      <c r="K97" s="62" t="s">
        <v>68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ht="15.75" customHeight="1">
      <c r="A98" s="57">
        <v>2.0</v>
      </c>
      <c r="B98" s="58"/>
      <c r="C98" s="58" t="s">
        <v>30</v>
      </c>
      <c r="D98" s="77" t="str">
        <f t="shared" si="3"/>
        <v> </v>
      </c>
      <c r="E98" s="78" t="s">
        <v>69</v>
      </c>
      <c r="F98" s="6"/>
      <c r="G98" s="57">
        <v>2.0</v>
      </c>
      <c r="H98" s="58"/>
      <c r="I98" s="58" t="s">
        <v>26</v>
      </c>
      <c r="J98" s="60" t="str">
        <f t="shared" si="4"/>
        <v> </v>
      </c>
      <c r="K98" s="62" t="s">
        <v>70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ht="15.75" customHeight="1">
      <c r="A99" s="57">
        <v>3.0</v>
      </c>
      <c r="B99" s="58"/>
      <c r="C99" s="58" t="s">
        <v>26</v>
      </c>
      <c r="D99" s="77" t="str">
        <f t="shared" si="3"/>
        <v> </v>
      </c>
      <c r="E99" s="78" t="s">
        <v>71</v>
      </c>
      <c r="F99" s="6"/>
      <c r="G99" s="57">
        <v>3.0</v>
      </c>
      <c r="H99" s="58"/>
      <c r="I99" s="58" t="s">
        <v>32</v>
      </c>
      <c r="J99" s="60" t="str">
        <f t="shared" si="4"/>
        <v> </v>
      </c>
      <c r="K99" s="62" t="s">
        <v>70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ht="15.75" customHeight="1">
      <c r="A100" s="57">
        <v>4.0</v>
      </c>
      <c r="B100" s="58"/>
      <c r="C100" s="58" t="s">
        <v>32</v>
      </c>
      <c r="D100" s="77" t="str">
        <f t="shared" si="3"/>
        <v> </v>
      </c>
      <c r="E100" s="78" t="s">
        <v>68</v>
      </c>
      <c r="F100" s="6"/>
      <c r="G100" s="57">
        <v>4.0</v>
      </c>
      <c r="H100" s="58"/>
      <c r="I100" s="58" t="s">
        <v>28</v>
      </c>
      <c r="J100" s="60" t="str">
        <f t="shared" si="4"/>
        <v> </v>
      </c>
      <c r="K100" s="62" t="s">
        <v>72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ht="15.75" customHeight="1">
      <c r="A101" s="57">
        <v>5.0</v>
      </c>
      <c r="B101" s="58"/>
      <c r="C101" s="58" t="s">
        <v>28</v>
      </c>
      <c r="D101" s="77" t="str">
        <f t="shared" si="3"/>
        <v> </v>
      </c>
      <c r="E101" s="78" t="s">
        <v>73</v>
      </c>
      <c r="F101" s="6"/>
      <c r="G101" s="57">
        <v>5.0</v>
      </c>
      <c r="H101" s="58"/>
      <c r="I101" s="58" t="s">
        <v>30</v>
      </c>
      <c r="J101" s="60" t="str">
        <f t="shared" si="4"/>
        <v> </v>
      </c>
      <c r="K101" s="62" t="s">
        <v>74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ht="15.75" customHeight="1">
      <c r="A102" s="57">
        <v>6.0</v>
      </c>
      <c r="B102" s="58"/>
      <c r="C102" s="58" t="s">
        <v>32</v>
      </c>
      <c r="D102" s="77" t="str">
        <f t="shared" si="3"/>
        <v> </v>
      </c>
      <c r="E102" s="78" t="s">
        <v>74</v>
      </c>
      <c r="F102" s="6"/>
      <c r="G102" s="57">
        <v>6.0</v>
      </c>
      <c r="H102" s="58"/>
      <c r="I102" s="58" t="s">
        <v>26</v>
      </c>
      <c r="J102" s="60" t="str">
        <f t="shared" si="4"/>
        <v> </v>
      </c>
      <c r="K102" s="62" t="s">
        <v>75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ht="15.75" customHeight="1">
      <c r="A103" s="57">
        <v>7.0</v>
      </c>
      <c r="B103" s="58"/>
      <c r="C103" s="58" t="s">
        <v>26</v>
      </c>
      <c r="D103" s="77" t="str">
        <f t="shared" si="3"/>
        <v> </v>
      </c>
      <c r="E103" s="78" t="s">
        <v>74</v>
      </c>
      <c r="F103" s="6"/>
      <c r="G103" s="57">
        <v>7.0</v>
      </c>
      <c r="H103" s="58"/>
      <c r="I103" s="58" t="s">
        <v>28</v>
      </c>
      <c r="J103" s="60" t="str">
        <f t="shared" si="4"/>
        <v> </v>
      </c>
      <c r="K103" s="62" t="s">
        <v>76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ht="15.75" customHeight="1">
      <c r="A104" s="57">
        <v>8.0</v>
      </c>
      <c r="B104" s="58"/>
      <c r="C104" s="58" t="s">
        <v>30</v>
      </c>
      <c r="D104" s="77" t="str">
        <f t="shared" si="3"/>
        <v> </v>
      </c>
      <c r="E104" s="78" t="s">
        <v>77</v>
      </c>
      <c r="F104" s="6"/>
      <c r="G104" s="57">
        <v>8.0</v>
      </c>
      <c r="H104" s="58"/>
      <c r="I104" s="58" t="s">
        <v>28</v>
      </c>
      <c r="J104" s="60" t="str">
        <f t="shared" si="4"/>
        <v> </v>
      </c>
      <c r="K104" s="62" t="s">
        <v>78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ht="15.75" customHeight="1">
      <c r="A105" s="57">
        <v>9.0</v>
      </c>
      <c r="B105" s="58"/>
      <c r="C105" s="58" t="s">
        <v>26</v>
      </c>
      <c r="D105" s="77" t="str">
        <f t="shared" si="3"/>
        <v> </v>
      </c>
      <c r="E105" s="78" t="s">
        <v>74</v>
      </c>
      <c r="F105" s="6"/>
      <c r="G105" s="57">
        <v>9.0</v>
      </c>
      <c r="H105" s="58"/>
      <c r="I105" s="58" t="s">
        <v>30</v>
      </c>
      <c r="J105" s="60" t="str">
        <f t="shared" si="4"/>
        <v> </v>
      </c>
      <c r="K105" s="62" t="s">
        <v>79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ht="15.75" customHeight="1">
      <c r="A106" s="57">
        <v>10.0</v>
      </c>
      <c r="B106" s="58"/>
      <c r="C106" s="58" t="s">
        <v>28</v>
      </c>
      <c r="D106" s="77" t="str">
        <f t="shared" si="3"/>
        <v> </v>
      </c>
      <c r="E106" s="78" t="s">
        <v>80</v>
      </c>
      <c r="F106" s="6"/>
      <c r="G106" s="57">
        <v>10.0</v>
      </c>
      <c r="H106" s="58"/>
      <c r="I106" s="58" t="s">
        <v>30</v>
      </c>
      <c r="J106" s="60" t="str">
        <f t="shared" si="4"/>
        <v> </v>
      </c>
      <c r="K106" s="62" t="s">
        <v>81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ht="15.75" customHeight="1">
      <c r="A107" s="57">
        <v>11.0</v>
      </c>
      <c r="B107" s="58"/>
      <c r="C107" s="58" t="s">
        <v>30</v>
      </c>
      <c r="D107" s="77" t="str">
        <f t="shared" si="3"/>
        <v> </v>
      </c>
      <c r="E107" s="78" t="s">
        <v>82</v>
      </c>
      <c r="F107" s="6"/>
      <c r="G107" s="57">
        <v>11.0</v>
      </c>
      <c r="H107" s="58"/>
      <c r="I107" s="58" t="s">
        <v>30</v>
      </c>
      <c r="J107" s="60" t="str">
        <f t="shared" si="4"/>
        <v> </v>
      </c>
      <c r="K107" s="62" t="s">
        <v>83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ht="15.75" customHeight="1">
      <c r="A108" s="57">
        <v>12.0</v>
      </c>
      <c r="B108" s="58"/>
      <c r="C108" s="58" t="s">
        <v>28</v>
      </c>
      <c r="D108" s="77" t="str">
        <f t="shared" si="3"/>
        <v> </v>
      </c>
      <c r="E108" s="78" t="s">
        <v>84</v>
      </c>
      <c r="F108" s="6"/>
      <c r="G108" s="57">
        <v>12.0</v>
      </c>
      <c r="H108" s="58"/>
      <c r="I108" s="58" t="s">
        <v>28</v>
      </c>
      <c r="J108" s="60" t="str">
        <f t="shared" si="4"/>
        <v> </v>
      </c>
      <c r="K108" s="62" t="s">
        <v>70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ht="15.75" customHeight="1">
      <c r="A109" s="57">
        <v>13.0</v>
      </c>
      <c r="B109" s="58"/>
      <c r="C109" s="58" t="s">
        <v>32</v>
      </c>
      <c r="D109" s="77" t="str">
        <f t="shared" si="3"/>
        <v> </v>
      </c>
      <c r="E109" s="78" t="s">
        <v>85</v>
      </c>
      <c r="F109" s="6"/>
      <c r="G109" s="57">
        <v>13.0</v>
      </c>
      <c r="H109" s="58"/>
      <c r="I109" s="58" t="s">
        <v>32</v>
      </c>
      <c r="J109" s="60" t="str">
        <f t="shared" si="4"/>
        <v> </v>
      </c>
      <c r="K109" s="62" t="s">
        <v>67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ht="15.75" customHeight="1">
      <c r="A110" s="57">
        <v>14.0</v>
      </c>
      <c r="B110" s="58"/>
      <c r="C110" s="58" t="s">
        <v>32</v>
      </c>
      <c r="D110" s="77" t="str">
        <f t="shared" si="3"/>
        <v> </v>
      </c>
      <c r="E110" s="78" t="s">
        <v>86</v>
      </c>
      <c r="F110" s="6"/>
      <c r="G110" s="57">
        <v>14.0</v>
      </c>
      <c r="H110" s="58"/>
      <c r="I110" s="58" t="s">
        <v>30</v>
      </c>
      <c r="J110" s="60" t="str">
        <f t="shared" si="4"/>
        <v> </v>
      </c>
      <c r="K110" s="62" t="s">
        <v>73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ht="15.75" customHeight="1">
      <c r="A111" s="57">
        <v>15.0</v>
      </c>
      <c r="B111" s="58"/>
      <c r="C111" s="58" t="s">
        <v>28</v>
      </c>
      <c r="D111" s="77" t="str">
        <f t="shared" si="3"/>
        <v> </v>
      </c>
      <c r="E111" s="78" t="s">
        <v>87</v>
      </c>
      <c r="F111" s="6"/>
      <c r="G111" s="57">
        <v>15.0</v>
      </c>
      <c r="H111" s="58"/>
      <c r="I111" s="58" t="s">
        <v>28</v>
      </c>
      <c r="J111" s="60" t="str">
        <f t="shared" si="4"/>
        <v> </v>
      </c>
      <c r="K111" s="62" t="s">
        <v>88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ht="15.75" customHeight="1">
      <c r="A112" s="57">
        <v>16.0</v>
      </c>
      <c r="B112" s="58"/>
      <c r="C112" s="58" t="s">
        <v>89</v>
      </c>
      <c r="D112" s="77" t="str">
        <f>IF(OR(B112=1, B112=2,B112=4,B112=8,B112=16),1," ")</f>
        <v> </v>
      </c>
      <c r="E112" s="78" t="s">
        <v>88</v>
      </c>
      <c r="F112" s="6"/>
      <c r="G112" s="57">
        <v>16.0</v>
      </c>
      <c r="H112" s="58"/>
      <c r="I112" s="58" t="s">
        <v>30</v>
      </c>
      <c r="J112" s="60" t="str">
        <f t="shared" si="4"/>
        <v> </v>
      </c>
      <c r="K112" s="62" t="s">
        <v>90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ht="15.75" customHeight="1">
      <c r="A113" s="57">
        <v>17.0</v>
      </c>
      <c r="B113" s="58"/>
      <c r="C113" s="58">
        <v>3.75</v>
      </c>
      <c r="D113" s="77" t="str">
        <f>IF(OR(B113=(15/4),B113=3.75),1," ")</f>
        <v> </v>
      </c>
      <c r="E113" s="78" t="s">
        <v>74</v>
      </c>
      <c r="F113" s="6"/>
      <c r="G113" s="57">
        <v>17.0</v>
      </c>
      <c r="H113" s="58"/>
      <c r="I113" s="58" t="s">
        <v>30</v>
      </c>
      <c r="J113" s="60" t="str">
        <f t="shared" si="4"/>
        <v> </v>
      </c>
      <c r="K113" s="62" t="s">
        <v>74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ht="15.75" customHeight="1">
      <c r="A114" s="57">
        <v>18.0</v>
      </c>
      <c r="B114" s="58"/>
      <c r="C114" s="58">
        <v>30.0</v>
      </c>
      <c r="D114" s="77" t="str">
        <f t="shared" ref="D114:D115" si="5">IF(B114=C114,1," ")</f>
        <v> </v>
      </c>
      <c r="E114" s="78" t="s">
        <v>90</v>
      </c>
      <c r="F114" s="6"/>
      <c r="G114" s="57">
        <v>18.0</v>
      </c>
      <c r="H114" s="58"/>
      <c r="I114" s="60" t="s">
        <v>26</v>
      </c>
      <c r="J114" s="60" t="str">
        <f t="shared" si="4"/>
        <v> </v>
      </c>
      <c r="K114" s="62" t="s">
        <v>91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ht="15.75" customHeight="1">
      <c r="A115" s="57">
        <v>19.0</v>
      </c>
      <c r="B115" s="58"/>
      <c r="C115" s="58">
        <v>1.5</v>
      </c>
      <c r="D115" s="77" t="str">
        <f t="shared" si="5"/>
        <v> </v>
      </c>
      <c r="E115" s="78" t="s">
        <v>69</v>
      </c>
      <c r="F115" s="6"/>
      <c r="G115" s="57">
        <v>19.0</v>
      </c>
      <c r="H115" s="58"/>
      <c r="I115" s="58" t="s">
        <v>26</v>
      </c>
      <c r="J115" s="60" t="str">
        <f t="shared" si="4"/>
        <v> </v>
      </c>
      <c r="K115" s="62" t="s">
        <v>81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ht="15.75" customHeight="1">
      <c r="A116" s="71">
        <v>20.0</v>
      </c>
      <c r="B116" s="72"/>
      <c r="C116" s="72" t="s">
        <v>92</v>
      </c>
      <c r="D116" s="79" t="str">
        <f>IF(OR(B116=1/6,B116=0.166,B116=0.167),1," ")</f>
        <v> </v>
      </c>
      <c r="E116" s="80" t="s">
        <v>93</v>
      </c>
      <c r="F116" s="6"/>
      <c r="G116" s="57">
        <v>20.0</v>
      </c>
      <c r="H116" s="58"/>
      <c r="I116" s="60" t="s">
        <v>26</v>
      </c>
      <c r="J116" s="60" t="str">
        <f t="shared" si="4"/>
        <v> </v>
      </c>
      <c r="K116" s="62" t="s">
        <v>85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ht="15.75" customHeight="1">
      <c r="A117" s="2"/>
      <c r="B117" s="2"/>
      <c r="C117" s="2"/>
      <c r="D117" s="2"/>
      <c r="E117" s="2"/>
      <c r="F117" s="6"/>
      <c r="G117" s="57">
        <v>21.0</v>
      </c>
      <c r="H117" s="58"/>
      <c r="I117" s="58" t="s">
        <v>28</v>
      </c>
      <c r="J117" s="60" t="str">
        <f t="shared" si="4"/>
        <v> </v>
      </c>
      <c r="K117" s="62" t="s">
        <v>76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ht="15.75" customHeight="1">
      <c r="A118" s="75" t="s">
        <v>62</v>
      </c>
      <c r="B118" s="75" t="s">
        <v>63</v>
      </c>
      <c r="C118" s="75" t="s">
        <v>64</v>
      </c>
      <c r="D118" s="75" t="s">
        <v>2</v>
      </c>
      <c r="E118" s="2"/>
      <c r="F118" s="6"/>
      <c r="G118" s="57">
        <v>22.0</v>
      </c>
      <c r="H118" s="58"/>
      <c r="I118" s="58" t="s">
        <v>30</v>
      </c>
      <c r="J118" s="60" t="str">
        <f t="shared" si="4"/>
        <v> </v>
      </c>
      <c r="K118" s="62" t="s">
        <v>94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ht="15.75" customHeight="1">
      <c r="A119" s="75">
        <f>20</f>
        <v>20</v>
      </c>
      <c r="B119" s="75">
        <f>D119</f>
        <v>0</v>
      </c>
      <c r="C119" s="75">
        <f>20-B119</f>
        <v>20</v>
      </c>
      <c r="D119" s="75">
        <f>SUM(D97:D116)</f>
        <v>0</v>
      </c>
      <c r="E119" s="2"/>
      <c r="F119" s="6"/>
      <c r="G119" s="57">
        <v>23.0</v>
      </c>
      <c r="H119" s="58"/>
      <c r="I119" s="58" t="s">
        <v>26</v>
      </c>
      <c r="J119" s="60" t="str">
        <f t="shared" si="4"/>
        <v> </v>
      </c>
      <c r="K119" s="62" t="s">
        <v>70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ht="15.75" customHeight="1">
      <c r="A120" s="2"/>
      <c r="B120" s="2"/>
      <c r="C120" s="2"/>
      <c r="D120" s="2"/>
      <c r="E120" s="2"/>
      <c r="F120" s="6"/>
      <c r="G120" s="57">
        <v>24.0</v>
      </c>
      <c r="H120" s="58"/>
      <c r="I120" s="58" t="s">
        <v>28</v>
      </c>
      <c r="J120" s="60" t="str">
        <f t="shared" si="4"/>
        <v> </v>
      </c>
      <c r="K120" s="62" t="s">
        <v>95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ht="15.75" customHeight="1">
      <c r="A121" s="2"/>
      <c r="B121" s="2"/>
      <c r="C121" s="2"/>
      <c r="D121" s="2"/>
      <c r="E121" s="2"/>
      <c r="F121" s="6"/>
      <c r="G121" s="57">
        <v>25.0</v>
      </c>
      <c r="H121" s="58"/>
      <c r="I121" s="58" t="s">
        <v>30</v>
      </c>
      <c r="J121" s="60" t="str">
        <f t="shared" si="4"/>
        <v> </v>
      </c>
      <c r="K121" s="62" t="s">
        <v>96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ht="15.75" customHeight="1">
      <c r="A122" s="2"/>
      <c r="B122" s="2"/>
      <c r="C122" s="2"/>
      <c r="D122" s="2"/>
      <c r="E122" s="2"/>
      <c r="F122" s="6"/>
      <c r="G122" s="57">
        <v>26.0</v>
      </c>
      <c r="H122" s="58"/>
      <c r="I122" s="58" t="s">
        <v>26</v>
      </c>
      <c r="J122" s="60" t="str">
        <f t="shared" si="4"/>
        <v> </v>
      </c>
      <c r="K122" s="62" t="s">
        <v>97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ht="15.75" customHeight="1">
      <c r="A123" s="2"/>
      <c r="B123" s="2"/>
      <c r="C123" s="2"/>
      <c r="D123" s="2"/>
      <c r="E123" s="2"/>
      <c r="F123" s="6"/>
      <c r="G123" s="57">
        <v>27.0</v>
      </c>
      <c r="H123" s="58"/>
      <c r="I123" s="60" t="s">
        <v>32</v>
      </c>
      <c r="J123" s="60" t="str">
        <f t="shared" si="4"/>
        <v> </v>
      </c>
      <c r="K123" s="62" t="s">
        <v>98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ht="15.75" customHeight="1">
      <c r="A124" s="2"/>
      <c r="B124" s="2"/>
      <c r="C124" s="2"/>
      <c r="D124" s="2"/>
      <c r="E124" s="2"/>
      <c r="F124" s="6"/>
      <c r="G124" s="57">
        <v>28.0</v>
      </c>
      <c r="H124" s="58"/>
      <c r="I124" s="58" t="s">
        <v>32</v>
      </c>
      <c r="J124" s="60" t="str">
        <f t="shared" si="4"/>
        <v> </v>
      </c>
      <c r="K124" s="62" t="s">
        <v>88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ht="15.75" customHeight="1">
      <c r="A125" s="2"/>
      <c r="B125" s="2"/>
      <c r="C125" s="2"/>
      <c r="D125" s="2"/>
      <c r="E125" s="2"/>
      <c r="F125" s="6"/>
      <c r="G125" s="57">
        <v>29.0</v>
      </c>
      <c r="H125" s="58"/>
      <c r="I125" s="58" t="s">
        <v>30</v>
      </c>
      <c r="J125" s="60" t="str">
        <f t="shared" si="4"/>
        <v> </v>
      </c>
      <c r="K125" s="62" t="s">
        <v>99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ht="15.75" customHeight="1">
      <c r="A126" s="2"/>
      <c r="B126" s="2"/>
      <c r="C126" s="2"/>
      <c r="D126" s="2"/>
      <c r="E126" s="2"/>
      <c r="F126" s="6"/>
      <c r="G126" s="57">
        <v>30.0</v>
      </c>
      <c r="H126" s="58"/>
      <c r="I126" s="58" t="s">
        <v>28</v>
      </c>
      <c r="J126" s="60" t="str">
        <f t="shared" si="4"/>
        <v> </v>
      </c>
      <c r="K126" s="62" t="s">
        <v>100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ht="15.75" customHeight="1">
      <c r="A127" s="2"/>
      <c r="B127" s="2"/>
      <c r="C127" s="2"/>
      <c r="D127" s="2"/>
      <c r="E127" s="2"/>
      <c r="F127" s="6"/>
      <c r="G127" s="57">
        <v>31.0</v>
      </c>
      <c r="H127" s="58"/>
      <c r="I127" s="58">
        <v>10.0</v>
      </c>
      <c r="J127" s="60" t="str">
        <f t="shared" si="4"/>
        <v> </v>
      </c>
      <c r="K127" s="62" t="s">
        <v>101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ht="15.75" customHeight="1">
      <c r="A128" s="2"/>
      <c r="B128" s="2"/>
      <c r="C128" s="2"/>
      <c r="D128" s="2"/>
      <c r="E128" s="2"/>
      <c r="F128" s="6"/>
      <c r="G128" s="57">
        <v>32.0</v>
      </c>
      <c r="H128" s="58"/>
      <c r="I128" s="58">
        <v>31.0</v>
      </c>
      <c r="J128" s="60" t="str">
        <f t="shared" si="4"/>
        <v> </v>
      </c>
      <c r="K128" s="62" t="s">
        <v>74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ht="15.75" customHeight="1">
      <c r="A129" s="2"/>
      <c r="B129" s="2"/>
      <c r="C129" s="2"/>
      <c r="D129" s="2"/>
      <c r="E129" s="2"/>
      <c r="F129" s="6"/>
      <c r="G129" s="57">
        <v>33.0</v>
      </c>
      <c r="H129" s="58"/>
      <c r="I129" s="58" t="s">
        <v>102</v>
      </c>
      <c r="J129" s="60" t="str">
        <f>IF(OR(H129=97,H129=98,H129=99,H129=100,H129=101),1," ")</f>
        <v> </v>
      </c>
      <c r="K129" s="62" t="s">
        <v>103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ht="15.75" customHeight="1">
      <c r="A130" s="2"/>
      <c r="B130" s="2"/>
      <c r="C130" s="2"/>
      <c r="D130" s="2"/>
      <c r="E130" s="2"/>
      <c r="F130" s="6"/>
      <c r="G130" s="57">
        <v>34.0</v>
      </c>
      <c r="H130" s="58"/>
      <c r="I130" s="58">
        <v>5.0</v>
      </c>
      <c r="J130" s="60" t="str">
        <f t="shared" ref="J130:J134" si="6">IF(H130=I130,1," ")</f>
        <v> </v>
      </c>
      <c r="K130" s="62" t="s">
        <v>104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ht="15.75" customHeight="1">
      <c r="A131" s="2"/>
      <c r="B131" s="2"/>
      <c r="C131" s="2"/>
      <c r="D131" s="2"/>
      <c r="E131" s="2"/>
      <c r="F131" s="6"/>
      <c r="G131" s="57">
        <v>35.0</v>
      </c>
      <c r="H131" s="58"/>
      <c r="I131" s="58">
        <v>1.25</v>
      </c>
      <c r="J131" s="60" t="str">
        <f t="shared" si="6"/>
        <v> </v>
      </c>
      <c r="K131" s="62" t="s">
        <v>105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ht="15.75" customHeight="1">
      <c r="A132" s="2"/>
      <c r="B132" s="2"/>
      <c r="C132" s="2"/>
      <c r="D132" s="2"/>
      <c r="E132" s="2"/>
      <c r="F132" s="6"/>
      <c r="G132" s="57">
        <v>36.0</v>
      </c>
      <c r="H132" s="58"/>
      <c r="I132" s="58">
        <v>2.6</v>
      </c>
      <c r="J132" s="60" t="str">
        <f t="shared" si="6"/>
        <v> </v>
      </c>
      <c r="K132" s="62" t="s">
        <v>106</v>
      </c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ht="15.75" customHeight="1">
      <c r="A133" s="2"/>
      <c r="B133" s="2"/>
      <c r="C133" s="2"/>
      <c r="D133" s="2"/>
      <c r="E133" s="2"/>
      <c r="F133" s="6"/>
      <c r="G133" s="57">
        <v>37.0</v>
      </c>
      <c r="H133" s="58"/>
      <c r="I133" s="58">
        <v>30.0</v>
      </c>
      <c r="J133" s="60" t="str">
        <f t="shared" si="6"/>
        <v> </v>
      </c>
      <c r="K133" s="62" t="s">
        <v>107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ht="15.75" customHeight="1">
      <c r="A134" s="2"/>
      <c r="B134" s="2"/>
      <c r="C134" s="2"/>
      <c r="D134" s="2"/>
      <c r="E134" s="2"/>
      <c r="F134" s="6"/>
      <c r="G134" s="57">
        <v>38.0</v>
      </c>
      <c r="H134" s="58"/>
      <c r="I134" s="58">
        <v>8.0</v>
      </c>
      <c r="J134" s="60" t="str">
        <f t="shared" si="6"/>
        <v> </v>
      </c>
      <c r="K134" s="74" t="s">
        <v>108</v>
      </c>
      <c r="L134" s="2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ht="15.75" customHeight="1">
      <c r="A135" s="2"/>
      <c r="B135" s="2"/>
      <c r="C135" s="2"/>
      <c r="D135" s="2"/>
      <c r="E135" s="2"/>
      <c r="F135" s="6"/>
      <c r="G135" s="81"/>
      <c r="H135" s="82" t="s">
        <v>109</v>
      </c>
      <c r="I135" s="81"/>
      <c r="J135" s="81"/>
      <c r="K135" s="81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ht="15.75" customHeight="1">
      <c r="A136" s="2"/>
      <c r="B136" s="2"/>
      <c r="C136" s="2"/>
      <c r="D136" s="2"/>
      <c r="E136" s="2"/>
      <c r="F136" s="6"/>
      <c r="G136" s="75" t="s">
        <v>62</v>
      </c>
      <c r="H136" s="75" t="s">
        <v>63</v>
      </c>
      <c r="I136" s="75" t="s">
        <v>64</v>
      </c>
      <c r="J136" s="75" t="s">
        <v>2</v>
      </c>
      <c r="K136" s="2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ht="15.75" customHeight="1">
      <c r="A137" s="2"/>
      <c r="B137" s="6"/>
      <c r="C137" s="6"/>
      <c r="D137" s="6"/>
      <c r="E137" s="6"/>
      <c r="F137" s="6"/>
      <c r="G137" s="75">
        <f>38</f>
        <v>38</v>
      </c>
      <c r="H137" s="75">
        <f>J137</f>
        <v>0</v>
      </c>
      <c r="I137" s="75">
        <f>38-H137</f>
        <v>38</v>
      </c>
      <c r="J137" s="75">
        <f>SUM(J97:J134)</f>
        <v>0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ht="15.75" customHeight="1">
      <c r="A138" s="6"/>
      <c r="B138" s="6"/>
      <c r="C138" s="6"/>
      <c r="D138" s="2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ht="15.75" customHeight="1">
      <c r="A139" s="6"/>
      <c r="B139" s="6"/>
      <c r="C139" s="6"/>
      <c r="D139" s="2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ht="15.75" customHeight="1">
      <c r="A140" s="6"/>
      <c r="B140" s="6"/>
      <c r="C140" s="6"/>
      <c r="D140" s="2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ht="15.75" customHeight="1">
      <c r="A141" s="6"/>
      <c r="B141" s="6"/>
      <c r="C141" s="6"/>
      <c r="D141" s="2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ht="15.75" customHeight="1">
      <c r="A142" s="6"/>
      <c r="B142" s="6"/>
      <c r="C142" s="6"/>
      <c r="D142" s="2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ht="15.75" customHeight="1">
      <c r="A143" s="6"/>
      <c r="B143" s="6"/>
      <c r="C143" s="6"/>
      <c r="D143" s="2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ht="15.75" customHeight="1">
      <c r="A144" s="6"/>
      <c r="B144" s="6"/>
      <c r="C144" s="6"/>
      <c r="D144" s="2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ht="15.75" customHeight="1">
      <c r="A145" s="6"/>
      <c r="B145" s="6"/>
      <c r="C145" s="6"/>
      <c r="D145" s="2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ht="15.75" customHeight="1">
      <c r="A146" s="6"/>
      <c r="B146" s="6"/>
      <c r="C146" s="6"/>
      <c r="D146" s="2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ht="15.75" customHeight="1">
      <c r="A147" s="6"/>
      <c r="B147" s="6"/>
      <c r="C147" s="6"/>
      <c r="D147" s="2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ht="15.75" customHeight="1">
      <c r="A148" s="6"/>
      <c r="B148" s="6"/>
      <c r="C148" s="6"/>
      <c r="D148" s="2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ht="15.75" customHeight="1">
      <c r="A149" s="6"/>
      <c r="B149" s="6"/>
      <c r="C149" s="6"/>
      <c r="D149" s="2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ht="15.75" customHeight="1">
      <c r="A150" s="6"/>
      <c r="B150" s="6"/>
      <c r="C150" s="6"/>
      <c r="D150" s="2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ht="15.75" customHeight="1">
      <c r="A151" s="6"/>
      <c r="B151" s="6"/>
      <c r="C151" s="6"/>
      <c r="D151" s="2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ht="15.75" customHeight="1">
      <c r="A152" s="6"/>
      <c r="B152" s="6"/>
      <c r="C152" s="6"/>
      <c r="D152" s="2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ht="15.75" customHeight="1">
      <c r="A153" s="6"/>
      <c r="B153" s="6"/>
      <c r="C153" s="6"/>
      <c r="D153" s="2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ht="15.75" customHeight="1">
      <c r="A154" s="6"/>
      <c r="B154" s="6"/>
      <c r="C154" s="6"/>
      <c r="D154" s="2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ht="15.75" customHeight="1">
      <c r="A155" s="6"/>
      <c r="B155" s="6"/>
      <c r="C155" s="6"/>
      <c r="D155" s="2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ht="15.75" customHeight="1">
      <c r="A156" s="6"/>
      <c r="B156" s="6"/>
      <c r="C156" s="6"/>
      <c r="D156" s="2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ht="15.75" customHeight="1">
      <c r="A157" s="6"/>
      <c r="B157" s="6"/>
      <c r="C157" s="6"/>
      <c r="D157" s="2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ht="15.75" customHeight="1">
      <c r="A158" s="6"/>
      <c r="B158" s="6"/>
      <c r="C158" s="6"/>
      <c r="D158" s="2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ht="15.75" customHeight="1">
      <c r="A159" s="6"/>
      <c r="B159" s="6"/>
      <c r="C159" s="6"/>
      <c r="D159" s="2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ht="15.75" customHeight="1">
      <c r="A160" s="6"/>
      <c r="B160" s="6"/>
      <c r="C160" s="6"/>
      <c r="D160" s="2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ht="15.75" customHeight="1">
      <c r="A161" s="6"/>
      <c r="B161" s="6"/>
      <c r="C161" s="6"/>
      <c r="D161" s="2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ht="15.75" customHeight="1">
      <c r="A162" s="6"/>
      <c r="B162" s="6"/>
      <c r="C162" s="6"/>
      <c r="D162" s="2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ht="15.75" customHeight="1">
      <c r="A163" s="6"/>
      <c r="B163" s="6"/>
      <c r="C163" s="6"/>
      <c r="D163" s="2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ht="15.75" customHeight="1">
      <c r="A164" s="6"/>
      <c r="B164" s="6"/>
      <c r="C164" s="6"/>
      <c r="D164" s="2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ht="15.75" customHeight="1">
      <c r="A165" s="6"/>
      <c r="B165" s="6"/>
      <c r="C165" s="6"/>
      <c r="D165" s="2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ht="15.75" customHeight="1">
      <c r="A166" s="6"/>
      <c r="B166" s="6"/>
      <c r="C166" s="6"/>
      <c r="D166" s="2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ht="15.75" customHeight="1">
      <c r="A167" s="6"/>
      <c r="B167" s="6"/>
      <c r="C167" s="6"/>
      <c r="D167" s="2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ht="15.75" customHeight="1">
      <c r="A168" s="6"/>
      <c r="B168" s="6"/>
      <c r="C168" s="6"/>
      <c r="D168" s="2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ht="15.75" customHeight="1">
      <c r="A169" s="6"/>
      <c r="B169" s="6"/>
      <c r="C169" s="6"/>
      <c r="D169" s="2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ht="15.75" customHeight="1">
      <c r="A170" s="6"/>
      <c r="B170" s="6"/>
      <c r="C170" s="6"/>
      <c r="D170" s="2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ht="15.75" customHeight="1">
      <c r="A171" s="6"/>
      <c r="B171" s="6"/>
      <c r="C171" s="6"/>
      <c r="D171" s="2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ht="15.75" customHeight="1">
      <c r="A172" s="6"/>
      <c r="B172" s="6"/>
      <c r="C172" s="6"/>
      <c r="D172" s="2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ht="15.75" customHeight="1">
      <c r="A173" s="6"/>
      <c r="B173" s="6"/>
      <c r="C173" s="6"/>
      <c r="D173" s="2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ht="15.75" customHeight="1">
      <c r="A174" s="6"/>
      <c r="B174" s="6"/>
      <c r="C174" s="6"/>
      <c r="D174" s="2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ht="15.75" customHeight="1">
      <c r="A175" s="6"/>
      <c r="B175" s="6"/>
      <c r="C175" s="6"/>
      <c r="D175" s="2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ht="15.75" customHeight="1">
      <c r="A176" s="6"/>
      <c r="B176" s="6"/>
      <c r="C176" s="6"/>
      <c r="D176" s="2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ht="15.75" customHeight="1">
      <c r="A177" s="6"/>
      <c r="B177" s="6"/>
      <c r="C177" s="6"/>
      <c r="D177" s="2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ht="15.75" customHeight="1">
      <c r="A178" s="6"/>
      <c r="B178" s="6"/>
      <c r="C178" s="6"/>
      <c r="D178" s="2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ht="15.75" customHeight="1">
      <c r="A179" s="6"/>
      <c r="B179" s="6"/>
      <c r="C179" s="6"/>
      <c r="D179" s="2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ht="15.75" customHeight="1">
      <c r="A180" s="6"/>
      <c r="B180" s="6"/>
      <c r="C180" s="6"/>
      <c r="D180" s="2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ht="15.75" customHeight="1">
      <c r="A181" s="6"/>
      <c r="B181" s="6"/>
      <c r="C181" s="6"/>
      <c r="D181" s="2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ht="15.75" customHeight="1">
      <c r="A182" s="6"/>
      <c r="B182" s="6"/>
      <c r="C182" s="6"/>
      <c r="D182" s="2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ht="15.75" customHeight="1">
      <c r="A183" s="6"/>
      <c r="B183" s="6"/>
      <c r="C183" s="6"/>
      <c r="D183" s="2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ht="15.75" customHeight="1">
      <c r="A184" s="6"/>
      <c r="B184" s="6"/>
      <c r="C184" s="6"/>
      <c r="D184" s="2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ht="15.75" customHeight="1">
      <c r="A185" s="6"/>
      <c r="B185" s="6"/>
      <c r="C185" s="6"/>
      <c r="D185" s="2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ht="15.75" customHeight="1">
      <c r="A186" s="6"/>
      <c r="B186" s="6"/>
      <c r="C186" s="6"/>
      <c r="D186" s="2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ht="15.75" customHeight="1">
      <c r="A187" s="6"/>
      <c r="B187" s="6"/>
      <c r="C187" s="6"/>
      <c r="D187" s="2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ht="15.75" customHeight="1">
      <c r="A188" s="6"/>
      <c r="B188" s="6"/>
      <c r="C188" s="6"/>
      <c r="D188" s="2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ht="15.75" customHeight="1">
      <c r="A189" s="6"/>
      <c r="B189" s="6"/>
      <c r="C189" s="6"/>
      <c r="D189" s="2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ht="15.75" customHeight="1">
      <c r="A190" s="6"/>
      <c r="B190" s="6"/>
      <c r="C190" s="6"/>
      <c r="D190" s="2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ht="15.75" customHeight="1">
      <c r="A191" s="6"/>
      <c r="B191" s="6"/>
      <c r="C191" s="6"/>
      <c r="D191" s="2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ht="15.75" customHeight="1">
      <c r="A192" s="6"/>
      <c r="B192" s="6"/>
      <c r="C192" s="6"/>
      <c r="D192" s="2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ht="15.75" customHeight="1">
      <c r="A193" s="6"/>
      <c r="B193" s="6"/>
      <c r="C193" s="6"/>
      <c r="D193" s="2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ht="15.75" customHeight="1">
      <c r="A194" s="6"/>
      <c r="B194" s="6"/>
      <c r="C194" s="6"/>
      <c r="D194" s="2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ht="15.75" customHeight="1">
      <c r="A195" s="6"/>
      <c r="B195" s="6"/>
      <c r="C195" s="6"/>
      <c r="D195" s="2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ht="15.75" customHeight="1">
      <c r="A196" s="6"/>
      <c r="B196" s="6"/>
      <c r="C196" s="6"/>
      <c r="D196" s="2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ht="15.75" customHeight="1">
      <c r="A197" s="6"/>
      <c r="B197" s="6"/>
      <c r="C197" s="6"/>
      <c r="D197" s="2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ht="15.75" customHeight="1">
      <c r="A198" s="6"/>
      <c r="B198" s="6"/>
      <c r="C198" s="6"/>
      <c r="D198" s="2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ht="15.75" customHeight="1">
      <c r="A199" s="6"/>
      <c r="B199" s="6"/>
      <c r="C199" s="6"/>
      <c r="D199" s="2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ht="15.75" customHeight="1">
      <c r="A200" s="6"/>
      <c r="B200" s="6"/>
      <c r="C200" s="6"/>
      <c r="D200" s="2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ht="15.75" customHeight="1">
      <c r="A201" s="6"/>
      <c r="B201" s="6"/>
      <c r="C201" s="6"/>
      <c r="D201" s="2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ht="15.75" customHeight="1">
      <c r="A202" s="6"/>
      <c r="B202" s="6"/>
      <c r="C202" s="6"/>
      <c r="D202" s="2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ht="15.75" customHeight="1">
      <c r="A203" s="6"/>
      <c r="B203" s="6"/>
      <c r="C203" s="6"/>
      <c r="D203" s="2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ht="15.75" customHeight="1">
      <c r="A204" s="6"/>
      <c r="B204" s="6"/>
      <c r="C204" s="6"/>
      <c r="D204" s="2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ht="15.75" customHeight="1">
      <c r="A205" s="6"/>
      <c r="B205" s="6"/>
      <c r="C205" s="6"/>
      <c r="D205" s="2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ht="15.75" customHeight="1">
      <c r="A206" s="6"/>
      <c r="B206" s="6"/>
      <c r="C206" s="6"/>
      <c r="D206" s="2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ht="15.75" customHeight="1">
      <c r="A207" s="6"/>
      <c r="B207" s="6"/>
      <c r="C207" s="6"/>
      <c r="D207" s="2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ht="15.75" customHeight="1">
      <c r="A208" s="6"/>
      <c r="B208" s="6"/>
      <c r="C208" s="6"/>
      <c r="D208" s="2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ht="15.75" customHeight="1">
      <c r="A209" s="6"/>
      <c r="B209" s="6"/>
      <c r="C209" s="6"/>
      <c r="D209" s="2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ht="15.75" customHeight="1">
      <c r="A210" s="6"/>
      <c r="B210" s="6"/>
      <c r="C210" s="6"/>
      <c r="D210" s="2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ht="15.75" customHeight="1">
      <c r="A211" s="6"/>
      <c r="B211" s="6"/>
      <c r="C211" s="6"/>
      <c r="D211" s="2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ht="15.75" customHeight="1">
      <c r="A212" s="6"/>
      <c r="B212" s="6"/>
      <c r="C212" s="6"/>
      <c r="D212" s="2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ht="15.75" customHeight="1">
      <c r="A213" s="6"/>
      <c r="B213" s="6"/>
      <c r="C213" s="6"/>
      <c r="D213" s="2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ht="15.75" customHeight="1">
      <c r="A214" s="6"/>
      <c r="B214" s="6"/>
      <c r="C214" s="6"/>
      <c r="D214" s="2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ht="15.75" customHeight="1">
      <c r="A215" s="6"/>
      <c r="B215" s="6"/>
      <c r="C215" s="6"/>
      <c r="D215" s="2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ht="15.75" customHeight="1">
      <c r="A216" s="6"/>
      <c r="B216" s="6"/>
      <c r="C216" s="6"/>
      <c r="D216" s="2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ht="15.75" customHeight="1">
      <c r="A217" s="6"/>
      <c r="B217" s="6"/>
      <c r="C217" s="6"/>
      <c r="D217" s="2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ht="15.75" customHeight="1">
      <c r="A218" s="6"/>
      <c r="B218" s="6"/>
      <c r="C218" s="6"/>
      <c r="D218" s="2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ht="15.75" customHeight="1">
      <c r="A219" s="6"/>
      <c r="B219" s="6"/>
      <c r="C219" s="6"/>
      <c r="D219" s="2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ht="15.75" customHeight="1">
      <c r="A220" s="6"/>
      <c r="B220" s="6"/>
      <c r="C220" s="6"/>
      <c r="D220" s="2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ht="15.75" customHeight="1">
      <c r="A221" s="6"/>
      <c r="B221" s="6"/>
      <c r="C221" s="6"/>
      <c r="D221" s="2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ht="15.75" customHeight="1">
      <c r="A222" s="6"/>
      <c r="B222" s="6"/>
      <c r="C222" s="6"/>
      <c r="D222" s="2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ht="15.75" customHeight="1">
      <c r="A223" s="6"/>
      <c r="B223" s="6"/>
      <c r="C223" s="6"/>
      <c r="D223" s="2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ht="15.75" customHeight="1">
      <c r="A224" s="6"/>
      <c r="B224" s="6"/>
      <c r="C224" s="6"/>
      <c r="D224" s="2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ht="15.75" customHeight="1">
      <c r="A225" s="6"/>
      <c r="B225" s="6"/>
      <c r="C225" s="6"/>
      <c r="D225" s="2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ht="15.75" customHeight="1">
      <c r="A226" s="6"/>
      <c r="B226" s="6"/>
      <c r="C226" s="6"/>
      <c r="D226" s="2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ht="15.75" customHeight="1">
      <c r="A227" s="6"/>
      <c r="B227" s="6"/>
      <c r="C227" s="6"/>
      <c r="D227" s="2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ht="15.75" customHeight="1">
      <c r="A228" s="6"/>
      <c r="B228" s="6"/>
      <c r="C228" s="6"/>
      <c r="D228" s="2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ht="15.75" customHeight="1">
      <c r="A229" s="6"/>
      <c r="B229" s="6"/>
      <c r="C229" s="6"/>
      <c r="D229" s="2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ht="15.75" customHeight="1">
      <c r="A230" s="6"/>
      <c r="B230" s="6"/>
      <c r="C230" s="6"/>
      <c r="D230" s="2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ht="15.75" customHeight="1">
      <c r="A231" s="6"/>
      <c r="B231" s="6"/>
      <c r="C231" s="6"/>
      <c r="D231" s="2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ht="15.75" customHeight="1">
      <c r="A232" s="6"/>
      <c r="B232" s="6"/>
      <c r="C232" s="6"/>
      <c r="D232" s="2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ht="15.75" customHeight="1">
      <c r="A233" s="6"/>
      <c r="B233" s="6"/>
      <c r="C233" s="6"/>
      <c r="D233" s="2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ht="15.75" customHeight="1">
      <c r="A234" s="6"/>
      <c r="B234" s="6"/>
      <c r="C234" s="6"/>
      <c r="D234" s="2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ht="15.75" customHeight="1">
      <c r="A235" s="6"/>
      <c r="B235" s="6"/>
      <c r="C235" s="6"/>
      <c r="D235" s="2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ht="15.75" customHeight="1">
      <c r="A236" s="6"/>
      <c r="B236" s="6"/>
      <c r="C236" s="6"/>
      <c r="D236" s="2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ht="15.75" customHeight="1">
      <c r="A237" s="6"/>
      <c r="B237" s="6"/>
      <c r="C237" s="6"/>
      <c r="D237" s="2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ht="15.75" customHeight="1">
      <c r="A238" s="6"/>
      <c r="B238" s="6"/>
      <c r="C238" s="6"/>
      <c r="D238" s="2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ht="15.75" customHeight="1">
      <c r="A239" s="6"/>
      <c r="B239" s="6"/>
      <c r="C239" s="6"/>
      <c r="D239" s="2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ht="15.75" customHeight="1">
      <c r="A240" s="6"/>
      <c r="B240" s="6"/>
      <c r="C240" s="6"/>
      <c r="D240" s="2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ht="15.75" customHeight="1">
      <c r="A241" s="6"/>
      <c r="B241" s="6"/>
      <c r="C241" s="6"/>
      <c r="D241" s="2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ht="15.75" customHeight="1">
      <c r="A242" s="6"/>
      <c r="B242" s="6"/>
      <c r="C242" s="6"/>
      <c r="D242" s="2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ht="15.75" customHeight="1">
      <c r="A243" s="6"/>
      <c r="B243" s="6"/>
      <c r="C243" s="6"/>
      <c r="D243" s="2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ht="15.75" customHeight="1">
      <c r="A244" s="6"/>
      <c r="B244" s="6"/>
      <c r="C244" s="6"/>
      <c r="D244" s="2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ht="15.75" customHeight="1">
      <c r="A245" s="6"/>
      <c r="B245" s="6"/>
      <c r="C245" s="6"/>
      <c r="D245" s="2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ht="15.75" customHeight="1">
      <c r="A246" s="6"/>
      <c r="B246" s="6"/>
      <c r="C246" s="6"/>
      <c r="D246" s="2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ht="15.75" customHeight="1">
      <c r="A247" s="6"/>
      <c r="B247" s="6"/>
      <c r="C247" s="6"/>
      <c r="D247" s="2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ht="15.75" customHeight="1">
      <c r="A248" s="6"/>
      <c r="B248" s="6"/>
      <c r="C248" s="6"/>
      <c r="D248" s="2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ht="15.75" customHeight="1">
      <c r="A249" s="6"/>
      <c r="B249" s="6"/>
      <c r="C249" s="6"/>
      <c r="D249" s="2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ht="15.75" customHeight="1">
      <c r="A250" s="6"/>
      <c r="B250" s="6"/>
      <c r="C250" s="6"/>
      <c r="D250" s="2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ht="15.75" customHeight="1">
      <c r="A251" s="6"/>
      <c r="B251" s="6"/>
      <c r="C251" s="6"/>
      <c r="D251" s="2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ht="15.75" customHeight="1">
      <c r="A252" s="6"/>
      <c r="B252" s="6"/>
      <c r="C252" s="6"/>
      <c r="D252" s="2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ht="15.75" customHeight="1">
      <c r="A253" s="6"/>
      <c r="B253" s="6"/>
      <c r="C253" s="6"/>
      <c r="D253" s="2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ht="15.75" customHeight="1">
      <c r="A254" s="6"/>
      <c r="B254" s="6"/>
      <c r="C254" s="6"/>
      <c r="D254" s="2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ht="15.75" customHeight="1">
      <c r="A255" s="6"/>
      <c r="B255" s="6"/>
      <c r="C255" s="6"/>
      <c r="D255" s="2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ht="15.75" customHeight="1">
      <c r="A256" s="6"/>
      <c r="B256" s="6"/>
      <c r="C256" s="6"/>
      <c r="D256" s="2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ht="15.75" customHeight="1">
      <c r="A257" s="6"/>
      <c r="B257" s="6"/>
      <c r="C257" s="6"/>
      <c r="D257" s="2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ht="15.75" customHeight="1">
      <c r="A258" s="6"/>
      <c r="B258" s="6"/>
      <c r="C258" s="6"/>
      <c r="D258" s="2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ht="15.75" customHeight="1">
      <c r="A259" s="6"/>
      <c r="B259" s="6"/>
      <c r="C259" s="6"/>
      <c r="D259" s="2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ht="15.75" customHeight="1">
      <c r="A260" s="6"/>
      <c r="B260" s="6"/>
      <c r="C260" s="6"/>
      <c r="D260" s="2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ht="15.75" customHeight="1">
      <c r="A261" s="6"/>
      <c r="B261" s="6"/>
      <c r="C261" s="6"/>
      <c r="D261" s="2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ht="15.75" customHeight="1">
      <c r="A262" s="6"/>
      <c r="B262" s="6"/>
      <c r="C262" s="6"/>
      <c r="D262" s="2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ht="15.75" customHeight="1">
      <c r="A263" s="6"/>
      <c r="B263" s="6"/>
      <c r="C263" s="6"/>
      <c r="D263" s="2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ht="15.75" customHeight="1">
      <c r="A264" s="6"/>
      <c r="B264" s="6"/>
      <c r="C264" s="6"/>
      <c r="D264" s="2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ht="15.75" customHeight="1">
      <c r="A265" s="6"/>
      <c r="B265" s="6"/>
      <c r="C265" s="6"/>
      <c r="D265" s="2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ht="15.75" customHeight="1">
      <c r="A266" s="6"/>
      <c r="B266" s="6"/>
      <c r="C266" s="6"/>
      <c r="D266" s="2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ht="15.75" customHeight="1">
      <c r="A267" s="6"/>
      <c r="B267" s="6"/>
      <c r="C267" s="6"/>
      <c r="D267" s="2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ht="15.75" customHeight="1">
      <c r="A268" s="6"/>
      <c r="B268" s="6"/>
      <c r="C268" s="6"/>
      <c r="D268" s="2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ht="15.75" customHeight="1">
      <c r="A269" s="6"/>
      <c r="B269" s="6"/>
      <c r="C269" s="6"/>
      <c r="D269" s="2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ht="15.75" customHeight="1">
      <c r="A270" s="6"/>
      <c r="B270" s="6"/>
      <c r="C270" s="6"/>
      <c r="D270" s="2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ht="15.75" customHeight="1">
      <c r="A271" s="6"/>
      <c r="B271" s="6"/>
      <c r="C271" s="6"/>
      <c r="D271" s="2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ht="15.75" customHeight="1">
      <c r="A272" s="6"/>
      <c r="B272" s="6"/>
      <c r="C272" s="6"/>
      <c r="D272" s="2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ht="15.75" customHeight="1">
      <c r="A273" s="6"/>
      <c r="B273" s="6"/>
      <c r="C273" s="6"/>
      <c r="D273" s="2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ht="15.75" customHeight="1">
      <c r="A274" s="6"/>
      <c r="B274" s="6"/>
      <c r="C274" s="6"/>
      <c r="D274" s="2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ht="15.75" customHeight="1">
      <c r="A275" s="6"/>
      <c r="B275" s="6"/>
      <c r="C275" s="6"/>
      <c r="D275" s="2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ht="15.75" customHeight="1">
      <c r="A276" s="6"/>
      <c r="B276" s="6"/>
      <c r="C276" s="6"/>
      <c r="D276" s="2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ht="15.75" customHeight="1">
      <c r="A277" s="6"/>
      <c r="B277" s="6"/>
      <c r="C277" s="6"/>
      <c r="D277" s="2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ht="15.75" customHeight="1">
      <c r="A278" s="6"/>
      <c r="B278" s="6"/>
      <c r="C278" s="6"/>
      <c r="D278" s="2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ht="15.75" customHeight="1">
      <c r="A279" s="6"/>
      <c r="B279" s="6"/>
      <c r="C279" s="6"/>
      <c r="D279" s="2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ht="15.75" customHeight="1">
      <c r="A280" s="6"/>
      <c r="B280" s="6"/>
      <c r="C280" s="6"/>
      <c r="D280" s="2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ht="15.75" customHeight="1">
      <c r="A281" s="6"/>
      <c r="B281" s="6"/>
      <c r="C281" s="6"/>
      <c r="D281" s="2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ht="15.75" customHeight="1">
      <c r="A282" s="6"/>
      <c r="B282" s="6"/>
      <c r="C282" s="6"/>
      <c r="D282" s="2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ht="15.75" customHeight="1">
      <c r="A283" s="6"/>
      <c r="B283" s="6"/>
      <c r="C283" s="6"/>
      <c r="D283" s="2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ht="15.75" customHeight="1">
      <c r="A284" s="6"/>
      <c r="B284" s="6"/>
      <c r="C284" s="6"/>
      <c r="D284" s="2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ht="15.75" customHeight="1">
      <c r="A285" s="6"/>
      <c r="B285" s="6"/>
      <c r="C285" s="6"/>
      <c r="D285" s="2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ht="15.75" customHeight="1">
      <c r="A286" s="6"/>
      <c r="B286" s="6"/>
      <c r="C286" s="6"/>
      <c r="D286" s="2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ht="15.75" customHeight="1">
      <c r="A287" s="6"/>
      <c r="B287" s="6"/>
      <c r="C287" s="6"/>
      <c r="D287" s="2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ht="15.75" customHeight="1">
      <c r="A288" s="6"/>
      <c r="B288" s="6"/>
      <c r="C288" s="6"/>
      <c r="D288" s="2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ht="15.75" customHeight="1">
      <c r="A289" s="6"/>
      <c r="B289" s="6"/>
      <c r="C289" s="6"/>
      <c r="D289" s="2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ht="15.75" customHeight="1">
      <c r="A290" s="6"/>
      <c r="B290" s="6"/>
      <c r="C290" s="6"/>
      <c r="D290" s="2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ht="15.75" customHeight="1">
      <c r="A291" s="6"/>
      <c r="B291" s="6"/>
      <c r="C291" s="6"/>
      <c r="D291" s="2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ht="15.75" customHeight="1">
      <c r="A292" s="6"/>
      <c r="B292" s="6"/>
      <c r="C292" s="6"/>
      <c r="D292" s="2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ht="15.75" customHeight="1">
      <c r="A293" s="6"/>
      <c r="B293" s="6"/>
      <c r="C293" s="6"/>
      <c r="D293" s="2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ht="15.75" customHeight="1">
      <c r="A294" s="6"/>
      <c r="B294" s="6"/>
      <c r="C294" s="6"/>
      <c r="D294" s="2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ht="15.75" customHeight="1">
      <c r="A295" s="6"/>
      <c r="B295" s="6"/>
      <c r="C295" s="6"/>
      <c r="D295" s="2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ht="15.75" customHeight="1">
      <c r="A296" s="6"/>
      <c r="B296" s="6"/>
      <c r="C296" s="6"/>
      <c r="D296" s="2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ht="15.75" customHeight="1">
      <c r="A297" s="6"/>
      <c r="B297" s="6"/>
      <c r="C297" s="6"/>
      <c r="D297" s="2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ht="15.75" customHeight="1">
      <c r="A298" s="6"/>
      <c r="B298" s="6"/>
      <c r="C298" s="6"/>
      <c r="D298" s="2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ht="15.75" customHeight="1">
      <c r="A299" s="6"/>
      <c r="B299" s="6"/>
      <c r="C299" s="6"/>
      <c r="D299" s="2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ht="15.75" customHeight="1">
      <c r="A300" s="6"/>
      <c r="B300" s="6"/>
      <c r="C300" s="6"/>
      <c r="D300" s="2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ht="15.75" customHeight="1">
      <c r="A301" s="6"/>
      <c r="B301" s="6"/>
      <c r="C301" s="6"/>
      <c r="D301" s="2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ht="15.75" customHeight="1">
      <c r="A302" s="6"/>
      <c r="B302" s="6"/>
      <c r="C302" s="6"/>
      <c r="D302" s="2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ht="15.75" customHeight="1">
      <c r="A303" s="6"/>
      <c r="B303" s="6"/>
      <c r="C303" s="6"/>
      <c r="D303" s="2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ht="15.75" customHeight="1">
      <c r="A304" s="6"/>
      <c r="B304" s="6"/>
      <c r="C304" s="6"/>
      <c r="D304" s="2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ht="15.75" customHeight="1">
      <c r="A305" s="6"/>
      <c r="B305" s="6"/>
      <c r="C305" s="6"/>
      <c r="D305" s="2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ht="15.75" customHeight="1">
      <c r="A306" s="6"/>
      <c r="B306" s="6"/>
      <c r="C306" s="6"/>
      <c r="D306" s="2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ht="15.75" customHeight="1">
      <c r="A307" s="6"/>
      <c r="B307" s="6"/>
      <c r="C307" s="6"/>
      <c r="D307" s="2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ht="15.75" customHeight="1">
      <c r="A308" s="6"/>
      <c r="B308" s="6"/>
      <c r="C308" s="6"/>
      <c r="D308" s="2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ht="15.75" customHeight="1">
      <c r="A309" s="6"/>
      <c r="B309" s="6"/>
      <c r="C309" s="6"/>
      <c r="D309" s="2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ht="15.75" customHeight="1">
      <c r="A310" s="6"/>
      <c r="B310" s="6"/>
      <c r="C310" s="6"/>
      <c r="D310" s="2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ht="15.75" customHeight="1">
      <c r="A311" s="6"/>
      <c r="B311" s="6"/>
      <c r="C311" s="6"/>
      <c r="D311" s="2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ht="15.75" customHeight="1">
      <c r="A312" s="6"/>
      <c r="B312" s="6"/>
      <c r="C312" s="6"/>
      <c r="D312" s="2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ht="15.75" customHeight="1">
      <c r="A313" s="6"/>
      <c r="B313" s="6"/>
      <c r="C313" s="6"/>
      <c r="D313" s="2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ht="15.75" customHeight="1">
      <c r="A314" s="6"/>
      <c r="B314" s="6"/>
      <c r="C314" s="6"/>
      <c r="D314" s="2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ht="15.75" customHeight="1">
      <c r="A315" s="6"/>
      <c r="B315" s="6"/>
      <c r="C315" s="6"/>
      <c r="D315" s="2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ht="15.75" customHeight="1">
      <c r="A316" s="6"/>
      <c r="B316" s="6"/>
      <c r="C316" s="6"/>
      <c r="D316" s="2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ht="15.75" customHeight="1">
      <c r="A317" s="6"/>
      <c r="B317" s="6"/>
      <c r="C317" s="6"/>
      <c r="D317" s="2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ht="15.75" customHeight="1">
      <c r="A318" s="6"/>
      <c r="B318" s="6"/>
      <c r="C318" s="6"/>
      <c r="D318" s="2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ht="15.75" customHeight="1">
      <c r="A319" s="6"/>
      <c r="B319" s="6"/>
      <c r="C319" s="6"/>
      <c r="D319" s="2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ht="15.75" customHeight="1">
      <c r="A320" s="6"/>
      <c r="B320" s="6"/>
      <c r="C320" s="6"/>
      <c r="D320" s="2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ht="15.75" customHeight="1">
      <c r="A321" s="6"/>
      <c r="B321" s="6"/>
      <c r="C321" s="6"/>
      <c r="D321" s="2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ht="15.75" customHeight="1">
      <c r="A322" s="6"/>
      <c r="B322" s="6"/>
      <c r="C322" s="6"/>
      <c r="D322" s="2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ht="15.75" customHeight="1">
      <c r="A323" s="6"/>
      <c r="B323" s="6"/>
      <c r="C323" s="6"/>
      <c r="D323" s="2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ht="15.75" customHeight="1">
      <c r="A324" s="6"/>
      <c r="B324" s="6"/>
      <c r="C324" s="6"/>
      <c r="D324" s="2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ht="15.75" customHeight="1">
      <c r="A325" s="6"/>
      <c r="B325" s="6"/>
      <c r="C325" s="6"/>
      <c r="D325" s="2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ht="15.75" customHeight="1">
      <c r="A326" s="6"/>
      <c r="B326" s="6"/>
      <c r="C326" s="6"/>
      <c r="D326" s="2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ht="15.75" customHeight="1">
      <c r="A327" s="6"/>
      <c r="B327" s="6"/>
      <c r="C327" s="6"/>
      <c r="D327" s="2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ht="15.75" customHeight="1">
      <c r="A328" s="6"/>
      <c r="B328" s="6"/>
      <c r="C328" s="6"/>
      <c r="D328" s="2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ht="15.75" customHeight="1">
      <c r="A329" s="6"/>
      <c r="B329" s="6"/>
      <c r="C329" s="6"/>
      <c r="D329" s="2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ht="15.75" customHeight="1">
      <c r="A330" s="6"/>
      <c r="B330" s="6"/>
      <c r="C330" s="6"/>
      <c r="D330" s="2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ht="15.75" customHeight="1">
      <c r="A331" s="6"/>
      <c r="B331" s="6"/>
      <c r="C331" s="6"/>
      <c r="D331" s="2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ht="15.75" customHeight="1">
      <c r="A332" s="6"/>
      <c r="B332" s="6"/>
      <c r="C332" s="6"/>
      <c r="D332" s="2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ht="15.75" customHeight="1">
      <c r="A333" s="6"/>
      <c r="B333" s="6"/>
      <c r="C333" s="6"/>
      <c r="D333" s="2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ht="15.75" customHeight="1">
      <c r="A334" s="6"/>
      <c r="B334" s="6"/>
      <c r="C334" s="6"/>
      <c r="D334" s="2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ht="15.75" customHeight="1">
      <c r="A335" s="6"/>
      <c r="B335" s="6"/>
      <c r="C335" s="6"/>
      <c r="D335" s="2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ht="15.75" customHeight="1">
      <c r="A336" s="6"/>
      <c r="B336" s="6"/>
      <c r="C336" s="6"/>
      <c r="D336" s="2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ht="15.75" customHeight="1">
      <c r="A337" s="6"/>
      <c r="B337" s="6"/>
      <c r="C337" s="6"/>
      <c r="D337" s="2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ht="15.7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</row>
  </sheetData>
  <conditionalFormatting sqref="A92:AB92">
    <cfRule type="notContainsBlanks" dxfId="0" priority="1">
      <formula>LEN(TRIM(A92))&gt;0</formula>
    </cfRule>
  </conditionalFormatting>
  <conditionalFormatting sqref="D34:D85">
    <cfRule type="containsBlanks" dxfId="1" priority="2">
      <formula>LEN(TRIM(D34))=0</formula>
    </cfRule>
  </conditionalFormatting>
  <conditionalFormatting sqref="J34:J77">
    <cfRule type="containsBlanks" dxfId="1" priority="3">
      <formula>LEN(TRIM(J34))=0</formula>
    </cfRule>
  </conditionalFormatting>
  <conditionalFormatting sqref="D97:D116">
    <cfRule type="containsBlanks" dxfId="1" priority="4">
      <formula>LEN(TRIM(D97))=0</formula>
    </cfRule>
  </conditionalFormatting>
  <conditionalFormatting sqref="J97:J134">
    <cfRule type="containsBlanks" dxfId="1" priority="5">
      <formula>LEN(TRIM(J97))=0</formula>
    </cfRule>
  </conditionalFormatting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34.57"/>
    <col customWidth="1" min="2" max="2" width="21.57"/>
    <col customWidth="1" min="3" max="3" width="30.43"/>
    <col customWidth="1" min="4" max="4" width="27.71"/>
    <col customWidth="1" min="5" max="5" width="22.0"/>
    <col customWidth="1" min="6" max="6" width="24.43"/>
    <col customWidth="1" min="7" max="7" width="48.57"/>
    <col customWidth="1" min="8" max="8" width="34.43"/>
    <col customWidth="1" min="9" max="9" width="13.29"/>
    <col customWidth="1" min="10" max="10" width="44.71"/>
  </cols>
  <sheetData>
    <row r="1" ht="72.75" customHeight="1">
      <c r="A1" s="1"/>
      <c r="B1" s="3"/>
      <c r="C1" s="1"/>
      <c r="D1" s="5"/>
      <c r="E1" s="3"/>
      <c r="F1" s="1"/>
    </row>
    <row r="2" ht="16.5" customHeight="1">
      <c r="A2" s="7"/>
      <c r="B2" s="8"/>
      <c r="C2" s="9"/>
      <c r="D2" s="10"/>
      <c r="E2" s="8"/>
      <c r="F2" s="7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ht="16.5" customHeight="1">
      <c r="A3" s="7"/>
      <c r="B3" s="8"/>
      <c r="C3" s="9"/>
      <c r="D3" s="10"/>
      <c r="E3" s="8"/>
      <c r="F3" s="7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ht="16.5" customHeight="1">
      <c r="A4" s="11"/>
      <c r="B4" s="12"/>
      <c r="C4" s="13"/>
      <c r="D4" s="11"/>
      <c r="E4" s="12"/>
      <c r="F4" s="1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ht="16.5" customHeight="1">
      <c r="A5" s="11"/>
      <c r="B5" s="12"/>
      <c r="C5" s="13"/>
      <c r="D5" s="11"/>
      <c r="E5" s="12"/>
      <c r="F5" s="11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6.25" customHeight="1">
      <c r="A6" s="14"/>
      <c r="B6" s="15" t="s">
        <v>0</v>
      </c>
      <c r="C6" s="16" t="str">
        <f>'MASTER SAT TEST 6 Score Report'!C4</f>
        <v/>
      </c>
      <c r="D6" s="17"/>
      <c r="E6" s="18"/>
      <c r="F6" s="18"/>
      <c r="G6" s="16" t="s">
        <v>1</v>
      </c>
      <c r="H6" s="16" t="s">
        <v>2</v>
      </c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ht="3.75" customHeight="1">
      <c r="A7" s="19"/>
      <c r="B7" s="19"/>
      <c r="C7" s="20"/>
      <c r="D7" s="21"/>
      <c r="E7" s="21"/>
      <c r="F7" s="13"/>
      <c r="G7" s="20"/>
      <c r="H7" s="22"/>
      <c r="I7" s="1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26.25" customHeight="1">
      <c r="A8" s="19"/>
      <c r="B8" s="23" t="str">
        <f>'MASTER SAT TEST 6 Score Report'!B6</f>
        <v>Date:</v>
      </c>
      <c r="C8" s="23" t="str">
        <f>'MASTER SAT TEST 6 Score Report'!C6</f>
        <v/>
      </c>
      <c r="D8" s="11"/>
      <c r="E8" s="13"/>
      <c r="F8" s="13"/>
      <c r="G8" s="24" t="s">
        <v>4</v>
      </c>
      <c r="H8" s="24">
        <f>'MASTER SAT TEST 6 Score Report'!H6</f>
        <v>0</v>
      </c>
      <c r="I8" s="11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ht="3.75" customHeight="1">
      <c r="A9" s="19"/>
      <c r="B9" s="19"/>
      <c r="C9" s="20"/>
      <c r="D9" s="21"/>
      <c r="E9" s="21"/>
      <c r="F9" s="13"/>
      <c r="G9" s="25"/>
      <c r="H9" s="26"/>
      <c r="I9" s="1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26.25" customHeight="1">
      <c r="A10" s="19"/>
      <c r="B10" s="27" t="s">
        <v>5</v>
      </c>
      <c r="C10" s="23">
        <f>'MASTER SAT TEST 6 Score Report'!C8</f>
        <v>6</v>
      </c>
      <c r="D10" s="11"/>
      <c r="E10" s="13"/>
      <c r="F10" s="13"/>
      <c r="G10" s="24" t="s">
        <v>6</v>
      </c>
      <c r="H10" s="24">
        <f>'MASTER SAT TEST 6 Score Report'!H8</f>
        <v>0</v>
      </c>
      <c r="I10" s="11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ht="3.75" customHeight="1">
      <c r="A11" s="19"/>
      <c r="B11" s="19"/>
      <c r="C11" s="21"/>
      <c r="D11" s="21"/>
      <c r="E11" s="21"/>
      <c r="F11" s="13"/>
      <c r="G11" s="25"/>
      <c r="H11" s="26"/>
      <c r="I11" s="1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ht="26.25" customHeight="1">
      <c r="A12" s="11"/>
      <c r="B12" s="13"/>
      <c r="C12" s="13"/>
      <c r="D12" s="11"/>
      <c r="E12" s="13"/>
      <c r="F12" s="13"/>
      <c r="G12" s="24" t="s">
        <v>7</v>
      </c>
      <c r="H12" s="24">
        <f>'MASTER SAT TEST 6 Score Report'!H10</f>
        <v>0</v>
      </c>
      <c r="I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ht="3.75" customHeight="1">
      <c r="A13" s="21"/>
      <c r="B13" s="21"/>
      <c r="C13" s="21"/>
      <c r="D13" s="21"/>
      <c r="E13" s="21"/>
      <c r="F13" s="13"/>
      <c r="G13" s="25"/>
      <c r="H13" s="26"/>
      <c r="I13" s="13"/>
      <c r="J13" s="30"/>
      <c r="K13" s="30"/>
      <c r="L13" s="3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ht="26.25" customHeight="1">
      <c r="A14" s="13"/>
      <c r="B14" s="13"/>
      <c r="C14" s="13"/>
      <c r="D14" s="11"/>
      <c r="E14" s="13"/>
      <c r="F14" s="13"/>
      <c r="G14" s="24" t="s">
        <v>8</v>
      </c>
      <c r="H14" s="24">
        <f>'MASTER SAT TEST 6 Score Report'!H12</f>
        <v>0</v>
      </c>
      <c r="I14" s="11"/>
      <c r="J14" s="30"/>
      <c r="K14" s="30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ht="15.75" customHeight="1">
      <c r="A15" s="13"/>
      <c r="B15" s="11"/>
      <c r="C15" s="13"/>
      <c r="D15" s="11"/>
      <c r="E15" s="13"/>
      <c r="F15" s="13"/>
      <c r="G15" s="19"/>
      <c r="H15" s="19"/>
      <c r="I15" s="19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ht="26.25" customHeight="1">
      <c r="A16" s="13"/>
      <c r="B16" s="11"/>
      <c r="C16" s="13"/>
      <c r="D16" s="11"/>
      <c r="E16" s="13"/>
      <c r="F16" s="13"/>
      <c r="G16" s="24" t="s">
        <v>9</v>
      </c>
      <c r="H16" s="24">
        <f>VLOOKUP(H8,$A$31:$D$83,2)*10</f>
        <v>0</v>
      </c>
      <c r="I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ht="6.0" customHeight="1">
      <c r="A17" s="13"/>
      <c r="B17" s="11"/>
      <c r="C17" s="13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ht="26.25" customHeight="1">
      <c r="A18" s="13"/>
      <c r="B18" s="11"/>
      <c r="C18" s="13"/>
      <c r="D18" s="11"/>
      <c r="E18" s="13"/>
      <c r="F18" s="13"/>
      <c r="G18" s="24" t="s">
        <v>10</v>
      </c>
      <c r="H18" s="24">
        <f>VLOOKUP(H10,$A$31:$D$83,3)*10</f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ht="6.0" customHeight="1">
      <c r="A19" s="13"/>
      <c r="B19" s="11"/>
      <c r="C19" s="13"/>
      <c r="D19" s="1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ht="26.25" customHeight="1">
      <c r="A20" s="13"/>
      <c r="B20" s="11"/>
      <c r="C20" s="13"/>
      <c r="D20" s="11"/>
      <c r="E20" s="13"/>
      <c r="F20" s="13"/>
      <c r="G20" s="24" t="s">
        <v>11</v>
      </c>
      <c r="H20" s="24">
        <f>VLOOKUP((H12+H14),$A$31:$D$89,4)</f>
        <v>0</v>
      </c>
      <c r="I20" s="1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ht="3.75" customHeight="1">
      <c r="A21" s="13"/>
      <c r="B21" s="11"/>
      <c r="C21" s="13"/>
      <c r="D21" s="1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ht="15.75" customHeight="1">
      <c r="A22" s="13"/>
      <c r="B22" s="11"/>
      <c r="C22" s="13"/>
      <c r="D22" s="11"/>
      <c r="E22" s="13"/>
      <c r="F22" s="13"/>
      <c r="G22" s="13"/>
      <c r="H22" s="11"/>
      <c r="I22" s="1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ht="15.75" customHeight="1">
      <c r="A23" s="13"/>
      <c r="B23" s="11"/>
      <c r="C23" s="13"/>
      <c r="D23" s="11"/>
      <c r="E23" s="13"/>
      <c r="F23" s="13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ht="15.75" customHeight="1">
      <c r="A24" s="13"/>
      <c r="B24" s="11"/>
      <c r="C24" s="13"/>
      <c r="D24" s="1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ht="15.75" customHeight="1">
      <c r="A25" s="6"/>
      <c r="B25" s="2"/>
      <c r="C25" s="6"/>
      <c r="D25" s="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ht="15.75" customHeight="1">
      <c r="A26" s="6"/>
      <c r="B26" s="6"/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15.75" customHeight="1">
      <c r="A27" s="6"/>
      <c r="B27" s="6"/>
      <c r="C27" s="6"/>
      <c r="D27" s="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37.5" customHeight="1">
      <c r="A29" s="33" t="s">
        <v>14</v>
      </c>
      <c r="B29" s="34"/>
      <c r="C29" s="35" t="s">
        <v>15</v>
      </c>
      <c r="D29" s="3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44.25" customHeight="1">
      <c r="A30" s="37" t="s">
        <v>16</v>
      </c>
      <c r="B30" s="38" t="s">
        <v>17</v>
      </c>
      <c r="C30" s="39" t="s">
        <v>18</v>
      </c>
      <c r="D30" s="40" t="s">
        <v>19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15.75" customHeight="1">
      <c r="A31" s="42">
        <v>0.0</v>
      </c>
      <c r="B31" s="43">
        <v>0.0</v>
      </c>
      <c r="C31" s="44">
        <v>0.0</v>
      </c>
      <c r="D31" s="45">
        <v>0.0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42">
        <v>1.0</v>
      </c>
      <c r="B32" s="43">
        <v>10.0</v>
      </c>
      <c r="C32" s="44">
        <v>10.0</v>
      </c>
      <c r="D32" s="45">
        <v>200.0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46">
        <v>2.0</v>
      </c>
      <c r="B33" s="43">
        <v>10.0</v>
      </c>
      <c r="C33" s="44">
        <v>10.0</v>
      </c>
      <c r="D33" s="47">
        <v>210.0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46">
        <v>3.0</v>
      </c>
      <c r="B34" s="43">
        <v>10.0</v>
      </c>
      <c r="C34" s="44">
        <v>11.0</v>
      </c>
      <c r="D34" s="45">
        <v>230.0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46">
        <v>4.0</v>
      </c>
      <c r="B35" s="43">
        <v>11.0</v>
      </c>
      <c r="C35" s="44">
        <v>11.0</v>
      </c>
      <c r="D35" s="45">
        <v>250.0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ht="15.75" customHeight="1">
      <c r="A36" s="46">
        <v>5.0</v>
      </c>
      <c r="B36" s="43">
        <v>12.0</v>
      </c>
      <c r="C36" s="44">
        <v>12.0</v>
      </c>
      <c r="D36" s="45">
        <v>260.0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5.75" customHeight="1">
      <c r="A37" s="46">
        <v>6.0</v>
      </c>
      <c r="B37" s="43">
        <v>13.0</v>
      </c>
      <c r="C37" s="44">
        <v>13.0</v>
      </c>
      <c r="D37" s="45">
        <v>280.0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ht="15.75" customHeight="1">
      <c r="A38" s="46">
        <v>7.0</v>
      </c>
      <c r="B38" s="43">
        <v>14.0</v>
      </c>
      <c r="C38" s="44">
        <v>14.0</v>
      </c>
      <c r="D38" s="45">
        <v>290.0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15.75" customHeight="1">
      <c r="A39" s="46">
        <v>8.0</v>
      </c>
      <c r="B39" s="43">
        <v>15.0</v>
      </c>
      <c r="C39" s="44">
        <v>15.0</v>
      </c>
      <c r="D39" s="45">
        <v>310.0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15.75" customHeight="1">
      <c r="A40" s="46">
        <v>9.0</v>
      </c>
      <c r="B40" s="43">
        <v>15.0</v>
      </c>
      <c r="C40" s="44">
        <v>16.0</v>
      </c>
      <c r="D40" s="45">
        <v>320.0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5.75" customHeight="1">
      <c r="A41" s="46">
        <v>10.0</v>
      </c>
      <c r="B41" s="43">
        <v>16.0</v>
      </c>
      <c r="C41" s="44">
        <v>16.0</v>
      </c>
      <c r="D41" s="45">
        <v>330.0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15.75" customHeight="1">
      <c r="A42" s="46">
        <v>11.0</v>
      </c>
      <c r="B42" s="43">
        <v>17.0</v>
      </c>
      <c r="C42" s="44">
        <v>17.0</v>
      </c>
      <c r="D42" s="47">
        <v>340.0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46">
        <v>12.0</v>
      </c>
      <c r="B43" s="43">
        <v>17.0</v>
      </c>
      <c r="C43" s="44">
        <v>18.0</v>
      </c>
      <c r="D43" s="47">
        <v>350.0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5.75" customHeight="1">
      <c r="A44" s="46">
        <v>13.0</v>
      </c>
      <c r="B44" s="43">
        <v>18.0</v>
      </c>
      <c r="C44" s="44">
        <v>18.0</v>
      </c>
      <c r="D44" s="47">
        <v>360.0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5.75" customHeight="1">
      <c r="A45" s="46">
        <v>14.0</v>
      </c>
      <c r="B45" s="43">
        <v>18.0</v>
      </c>
      <c r="C45" s="44">
        <v>19.0</v>
      </c>
      <c r="D45" s="45">
        <v>380.0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5.75" customHeight="1">
      <c r="A46" s="46">
        <v>15.0</v>
      </c>
      <c r="B46" s="43">
        <v>19.0</v>
      </c>
      <c r="C46" s="44">
        <v>20.0</v>
      </c>
      <c r="D46" s="45">
        <v>390.0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15.75" customHeight="1">
      <c r="A47" s="46">
        <v>16.0</v>
      </c>
      <c r="B47" s="43">
        <v>19.0</v>
      </c>
      <c r="C47" s="44">
        <v>20.0</v>
      </c>
      <c r="D47" s="45">
        <v>400.0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15.75" customHeight="1">
      <c r="A48" s="46">
        <v>17.0</v>
      </c>
      <c r="B48" s="43">
        <v>20.0</v>
      </c>
      <c r="C48" s="44">
        <v>21.0</v>
      </c>
      <c r="D48" s="45">
        <v>410.0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ht="15.75" customHeight="1">
      <c r="A49" s="46">
        <v>18.0</v>
      </c>
      <c r="B49" s="43">
        <v>20.0</v>
      </c>
      <c r="C49" s="44">
        <v>22.0</v>
      </c>
      <c r="D49" s="45">
        <v>420.0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ht="15.75" customHeight="1">
      <c r="A50" s="46">
        <v>19.0</v>
      </c>
      <c r="B50" s="43">
        <v>21.0</v>
      </c>
      <c r="C50" s="44">
        <v>23.0</v>
      </c>
      <c r="D50" s="45">
        <v>430.0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ht="15.75" customHeight="1">
      <c r="A51" s="46">
        <v>20.0</v>
      </c>
      <c r="B51" s="43">
        <v>21.0</v>
      </c>
      <c r="C51" s="44">
        <v>23.0</v>
      </c>
      <c r="D51" s="45">
        <v>440.0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ht="15.75" customHeight="1">
      <c r="A52" s="46">
        <v>21.0</v>
      </c>
      <c r="B52" s="43">
        <v>22.0</v>
      </c>
      <c r="C52" s="44">
        <v>24.0</v>
      </c>
      <c r="D52" s="45">
        <v>450.0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ht="15.75" customHeight="1">
      <c r="A53" s="46">
        <v>22.0</v>
      </c>
      <c r="B53" s="43">
        <v>22.0</v>
      </c>
      <c r="C53" s="44">
        <v>25.0</v>
      </c>
      <c r="D53" s="45">
        <v>460.0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ht="15.75" customHeight="1">
      <c r="A54" s="46">
        <v>23.0</v>
      </c>
      <c r="B54" s="43">
        <v>23.0</v>
      </c>
      <c r="C54" s="44">
        <v>25.0</v>
      </c>
      <c r="D54" s="45">
        <v>470.0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ht="15.75" customHeight="1">
      <c r="A55" s="46">
        <v>24.0</v>
      </c>
      <c r="B55" s="43">
        <v>23.0</v>
      </c>
      <c r="C55" s="44">
        <v>26.0</v>
      </c>
      <c r="D55" s="45">
        <v>490.0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15.75" customHeight="1">
      <c r="A56" s="46">
        <v>25.0</v>
      </c>
      <c r="B56" s="43">
        <v>24.0</v>
      </c>
      <c r="C56" s="44">
        <v>27.0</v>
      </c>
      <c r="D56" s="45">
        <v>500.0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ht="15.75" customHeight="1">
      <c r="A57" s="46">
        <v>26.0</v>
      </c>
      <c r="B57" s="43">
        <v>24.0</v>
      </c>
      <c r="C57" s="44">
        <v>27.0</v>
      </c>
      <c r="D57" s="45">
        <v>510.0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ht="15.75" customHeight="1">
      <c r="A58" s="46">
        <v>27.0</v>
      </c>
      <c r="B58" s="43">
        <v>25.0</v>
      </c>
      <c r="C58" s="44">
        <v>28.0</v>
      </c>
      <c r="D58" s="45">
        <v>510.0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ht="15.75" customHeight="1">
      <c r="A59" s="46">
        <v>28.0</v>
      </c>
      <c r="B59" s="43">
        <v>25.0</v>
      </c>
      <c r="C59" s="44">
        <v>28.0</v>
      </c>
      <c r="D59" s="45">
        <v>520.0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ht="15.75" customHeight="1">
      <c r="A60" s="46">
        <v>29.0</v>
      </c>
      <c r="B60" s="43">
        <v>26.0</v>
      </c>
      <c r="C60" s="44">
        <v>29.0</v>
      </c>
      <c r="D60" s="45">
        <v>530.0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ht="15.75" customHeight="1">
      <c r="A61" s="46">
        <v>30.0</v>
      </c>
      <c r="B61" s="43">
        <v>26.0</v>
      </c>
      <c r="C61" s="44">
        <v>30.0</v>
      </c>
      <c r="D61" s="45">
        <v>530.0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ht="15.75" customHeight="1">
      <c r="A62" s="46">
        <v>31.0</v>
      </c>
      <c r="B62" s="43">
        <v>27.0</v>
      </c>
      <c r="C62" s="44">
        <v>30.0</v>
      </c>
      <c r="D62" s="45">
        <v>540.0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ht="15.75" customHeight="1">
      <c r="A63" s="46">
        <v>32.0</v>
      </c>
      <c r="B63" s="43">
        <v>27.0</v>
      </c>
      <c r="C63" s="44">
        <v>31.0</v>
      </c>
      <c r="D63" s="45">
        <v>550.0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ht="15.75" customHeight="1">
      <c r="A64" s="46">
        <v>33.0</v>
      </c>
      <c r="B64" s="43">
        <v>28.0</v>
      </c>
      <c r="C64" s="44">
        <v>31.0</v>
      </c>
      <c r="D64" s="45">
        <v>560.0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ht="15.75" customHeight="1">
      <c r="A65" s="46">
        <v>34.0</v>
      </c>
      <c r="B65" s="43">
        <v>28.0</v>
      </c>
      <c r="C65" s="44">
        <v>32.0</v>
      </c>
      <c r="D65" s="45">
        <v>570.0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ht="15.75" customHeight="1">
      <c r="A66" s="46">
        <v>35.0</v>
      </c>
      <c r="B66" s="43">
        <v>29.0</v>
      </c>
      <c r="C66" s="44">
        <v>33.0</v>
      </c>
      <c r="D66" s="45">
        <v>580.0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5.75" customHeight="1">
      <c r="A67" s="46">
        <v>36.0</v>
      </c>
      <c r="B67" s="43">
        <v>29.0</v>
      </c>
      <c r="C67" s="44">
        <v>34.0</v>
      </c>
      <c r="D67" s="45">
        <v>590.0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ht="15.75" customHeight="1">
      <c r="A68" s="46">
        <v>37.0</v>
      </c>
      <c r="B68" s="43">
        <v>30.0</v>
      </c>
      <c r="C68" s="44">
        <v>34.0</v>
      </c>
      <c r="D68" s="45">
        <v>590.0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15.75" customHeight="1">
      <c r="A69" s="46">
        <v>38.0</v>
      </c>
      <c r="B69" s="43">
        <v>30.0</v>
      </c>
      <c r="C69" s="44">
        <v>35.0</v>
      </c>
      <c r="D69" s="45">
        <v>600.0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15.75" customHeight="1">
      <c r="A70" s="46">
        <v>39.0</v>
      </c>
      <c r="B70" s="43">
        <v>31.0</v>
      </c>
      <c r="C70" s="44">
        <v>36.0</v>
      </c>
      <c r="D70" s="45">
        <v>610.0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15.75" customHeight="1">
      <c r="A71" s="46">
        <v>40.0</v>
      </c>
      <c r="B71" s="43">
        <v>31.0</v>
      </c>
      <c r="C71" s="44">
        <v>36.0</v>
      </c>
      <c r="D71" s="45">
        <v>620.0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15.75" customHeight="1">
      <c r="A72" s="46">
        <v>41.0</v>
      </c>
      <c r="B72" s="43">
        <v>32.0</v>
      </c>
      <c r="C72" s="44">
        <v>38.0</v>
      </c>
      <c r="D72" s="45">
        <v>630.0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5.75" customHeight="1">
      <c r="A73" s="46">
        <v>42.0</v>
      </c>
      <c r="B73" s="43">
        <v>33.0</v>
      </c>
      <c r="C73" s="44">
        <v>39.0</v>
      </c>
      <c r="D73" s="45">
        <v>640.0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15.75" customHeight="1">
      <c r="A74" s="46">
        <v>43.0</v>
      </c>
      <c r="B74" s="43">
        <v>33.0</v>
      </c>
      <c r="C74" s="44">
        <v>39.0</v>
      </c>
      <c r="D74" s="45">
        <v>650.0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ht="15.75" customHeight="1">
      <c r="A75" s="46">
        <v>44.0</v>
      </c>
      <c r="B75" s="43">
        <v>34.0</v>
      </c>
      <c r="C75" s="44">
        <v>40.0</v>
      </c>
      <c r="D75" s="45">
        <v>660.0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ht="15.75" customHeight="1">
      <c r="A76" s="46">
        <v>45.0</v>
      </c>
      <c r="B76" s="43">
        <v>35.0</v>
      </c>
      <c r="C76" s="64"/>
      <c r="D76" s="45">
        <v>670.0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ht="15.75" customHeight="1">
      <c r="A77" s="46">
        <v>46.0</v>
      </c>
      <c r="B77" s="43">
        <v>36.0</v>
      </c>
      <c r="C77" s="64"/>
      <c r="D77" s="45">
        <v>670.0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ht="15.75" customHeight="1">
      <c r="A78" s="46">
        <v>47.0</v>
      </c>
      <c r="B78" s="43">
        <v>37.0</v>
      </c>
      <c r="C78" s="64"/>
      <c r="D78" s="45">
        <v>680.0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ht="15.75" customHeight="1">
      <c r="A79" s="46">
        <v>48.0</v>
      </c>
      <c r="B79" s="43">
        <v>37.0</v>
      </c>
      <c r="C79" s="64"/>
      <c r="D79" s="45">
        <v>690.0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ht="15.75" customHeight="1">
      <c r="A80" s="46">
        <v>49.0</v>
      </c>
      <c r="B80" s="43">
        <v>38.0</v>
      </c>
      <c r="C80" s="64"/>
      <c r="D80" s="45">
        <v>700.0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5.75" customHeight="1">
      <c r="A81" s="46">
        <v>50.0</v>
      </c>
      <c r="B81" s="43">
        <v>39.0</v>
      </c>
      <c r="C81" s="64"/>
      <c r="D81" s="45">
        <v>710.0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ht="15.75" customHeight="1">
      <c r="A82" s="46">
        <v>51.0</v>
      </c>
      <c r="B82" s="43">
        <v>40.0</v>
      </c>
      <c r="C82" s="64"/>
      <c r="D82" s="45">
        <v>720.0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ht="15.75" customHeight="1">
      <c r="A83" s="46">
        <v>52.0</v>
      </c>
      <c r="B83" s="43">
        <v>40.0</v>
      </c>
      <c r="C83" s="64"/>
      <c r="D83" s="45">
        <v>730.0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ht="15.75" customHeight="1">
      <c r="A84" s="46">
        <v>53.0</v>
      </c>
      <c r="B84" s="65"/>
      <c r="C84" s="64"/>
      <c r="D84" s="45">
        <v>740.0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ht="15.75" customHeight="1">
      <c r="A85" s="46">
        <v>54.0</v>
      </c>
      <c r="B85" s="65"/>
      <c r="C85" s="64"/>
      <c r="D85" s="45">
        <v>760.0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ht="15.75" customHeight="1">
      <c r="A86" s="46">
        <v>55.0</v>
      </c>
      <c r="B86" s="65"/>
      <c r="C86" s="64"/>
      <c r="D86" s="45">
        <v>770.0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ht="15.75" customHeight="1">
      <c r="A87" s="46">
        <v>56.0</v>
      </c>
      <c r="B87" s="65"/>
      <c r="C87" s="64"/>
      <c r="D87" s="45">
        <v>780.0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ht="15.75" customHeight="1">
      <c r="A88" s="46">
        <v>57.0</v>
      </c>
      <c r="B88" s="65"/>
      <c r="C88" s="64"/>
      <c r="D88" s="47">
        <v>790.0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ht="21.0" customHeight="1">
      <c r="A89" s="66">
        <v>58.0</v>
      </c>
      <c r="B89" s="67"/>
      <c r="C89" s="68"/>
      <c r="D89" s="69">
        <v>800.0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ht="15.75" customHeight="1">
      <c r="A90" s="6"/>
      <c r="B90" s="6"/>
      <c r="C90" s="6"/>
      <c r="D90" s="2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ht="15.75" customHeight="1">
      <c r="A91" s="6"/>
      <c r="B91" s="6"/>
      <c r="C91" s="6"/>
      <c r="D91" s="2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ht="15.75" customHeight="1">
      <c r="A92" s="6"/>
      <c r="B92" s="6"/>
      <c r="C92" s="6"/>
      <c r="D92" s="2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ht="15.75" customHeight="1">
      <c r="A93" s="6"/>
      <c r="B93" s="6"/>
      <c r="C93" s="6"/>
      <c r="D93" s="2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ht="15.75" customHeight="1">
      <c r="A94" s="6"/>
      <c r="B94" s="6"/>
      <c r="C94" s="6"/>
      <c r="D94" s="2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ht="15.75" customHeight="1">
      <c r="A95" s="6"/>
      <c r="B95" s="6"/>
      <c r="C95" s="6"/>
      <c r="D95" s="2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ht="15.75" customHeight="1">
      <c r="A96" s="6"/>
      <c r="B96" s="6"/>
      <c r="C96" s="6"/>
      <c r="D96" s="2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ht="15.75" customHeight="1">
      <c r="A97" s="6"/>
      <c r="B97" s="6"/>
      <c r="C97" s="6"/>
      <c r="D97" s="2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ht="15.75" customHeight="1">
      <c r="A98" s="6"/>
      <c r="B98" s="6"/>
      <c r="C98" s="6"/>
      <c r="D98" s="2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ht="15.75" customHeight="1">
      <c r="A99" s="6"/>
      <c r="B99" s="6"/>
      <c r="C99" s="6"/>
      <c r="D99" s="2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ht="15.75" customHeight="1">
      <c r="A100" s="6"/>
      <c r="B100" s="6"/>
      <c r="C100" s="6"/>
      <c r="D100" s="2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ht="15.75" customHeight="1">
      <c r="A101" s="6"/>
      <c r="B101" s="6"/>
      <c r="C101" s="6"/>
      <c r="D101" s="2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5.75" customHeight="1">
      <c r="A102" s="6"/>
      <c r="B102" s="6"/>
      <c r="C102" s="6"/>
      <c r="D102" s="2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5.75" customHeight="1">
      <c r="A103" s="6"/>
      <c r="B103" s="6"/>
      <c r="C103" s="6"/>
      <c r="D103" s="2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5.75" customHeight="1">
      <c r="A104" s="6"/>
      <c r="B104" s="6"/>
      <c r="C104" s="6"/>
      <c r="D104" s="2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5.75" customHeight="1">
      <c r="A105" s="6"/>
      <c r="B105" s="6"/>
      <c r="C105" s="6"/>
      <c r="D105" s="2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5.75" customHeight="1">
      <c r="A106" s="6"/>
      <c r="B106" s="6"/>
      <c r="C106" s="6"/>
      <c r="D106" s="2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5.75" customHeight="1">
      <c r="A107" s="6"/>
      <c r="B107" s="6"/>
      <c r="C107" s="6"/>
      <c r="D107" s="2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5.75" customHeight="1">
      <c r="A108" s="6"/>
      <c r="B108" s="6"/>
      <c r="C108" s="6"/>
      <c r="D108" s="2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5.75" customHeight="1">
      <c r="A109" s="6"/>
      <c r="B109" s="6"/>
      <c r="C109" s="6"/>
      <c r="D109" s="2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15.75" customHeight="1">
      <c r="A110" s="6"/>
      <c r="B110" s="6"/>
      <c r="C110" s="6"/>
      <c r="D110" s="2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5.75" customHeight="1">
      <c r="A111" s="6"/>
      <c r="B111" s="6"/>
      <c r="C111" s="6"/>
      <c r="D111" s="2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5.75" customHeight="1">
      <c r="A112" s="6"/>
      <c r="B112" s="6"/>
      <c r="C112" s="6"/>
      <c r="D112" s="2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5.75" customHeight="1">
      <c r="A113" s="6"/>
      <c r="B113" s="6"/>
      <c r="C113" s="6"/>
      <c r="D113" s="2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5.75" customHeight="1">
      <c r="A114" s="6"/>
      <c r="B114" s="6"/>
      <c r="C114" s="6"/>
      <c r="D114" s="2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5.75" customHeight="1">
      <c r="A115" s="6"/>
      <c r="B115" s="6"/>
      <c r="C115" s="6"/>
      <c r="D115" s="2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ht="15.75" customHeight="1">
      <c r="A116" s="6"/>
      <c r="B116" s="6"/>
      <c r="C116" s="6"/>
      <c r="D116" s="2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5.75" customHeight="1">
      <c r="A117" s="6"/>
      <c r="B117" s="6"/>
      <c r="C117" s="6"/>
      <c r="D117" s="2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5.75" customHeight="1">
      <c r="A118" s="6"/>
      <c r="B118" s="6"/>
      <c r="C118" s="6"/>
      <c r="D118" s="2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5.75" customHeight="1">
      <c r="A119" s="6"/>
      <c r="B119" s="6"/>
      <c r="C119" s="6"/>
      <c r="D119" s="2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5.75" customHeight="1">
      <c r="A120" s="6"/>
      <c r="B120" s="6"/>
      <c r="C120" s="6"/>
      <c r="D120" s="2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5.75" customHeight="1">
      <c r="A121" s="6"/>
      <c r="B121" s="6"/>
      <c r="C121" s="6"/>
      <c r="D121" s="2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5.75" customHeight="1">
      <c r="A122" s="6"/>
      <c r="B122" s="6"/>
      <c r="C122" s="6"/>
      <c r="D122" s="2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5.75" customHeight="1">
      <c r="A123" s="6"/>
      <c r="B123" s="6"/>
      <c r="C123" s="6"/>
      <c r="D123" s="2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5.75" customHeight="1">
      <c r="A124" s="6"/>
      <c r="B124" s="6"/>
      <c r="C124" s="6"/>
      <c r="D124" s="2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5.75" customHeight="1">
      <c r="A125" s="6"/>
      <c r="B125" s="6"/>
      <c r="C125" s="6"/>
      <c r="D125" s="2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5.75" customHeight="1">
      <c r="A126" s="6"/>
      <c r="B126" s="6"/>
      <c r="C126" s="6"/>
      <c r="D126" s="2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5.75" customHeight="1">
      <c r="A127" s="6"/>
      <c r="B127" s="6"/>
      <c r="C127" s="6"/>
      <c r="D127" s="2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5.75" customHeight="1">
      <c r="A128" s="6"/>
      <c r="B128" s="6"/>
      <c r="C128" s="6"/>
      <c r="D128" s="2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5.75" customHeight="1">
      <c r="A129" s="6"/>
      <c r="B129" s="6"/>
      <c r="C129" s="6"/>
      <c r="D129" s="2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5.75" customHeight="1">
      <c r="A130" s="6"/>
      <c r="B130" s="6"/>
      <c r="C130" s="6"/>
      <c r="D130" s="2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5.75" customHeight="1">
      <c r="A131" s="6"/>
      <c r="B131" s="6"/>
      <c r="C131" s="6"/>
      <c r="D131" s="2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5.75" customHeight="1">
      <c r="A132" s="6"/>
      <c r="B132" s="6"/>
      <c r="C132" s="6"/>
      <c r="D132" s="2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5.75" customHeight="1">
      <c r="A133" s="6"/>
      <c r="B133" s="6"/>
      <c r="C133" s="6"/>
      <c r="D133" s="2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5.75" customHeight="1">
      <c r="A134" s="6"/>
      <c r="B134" s="6"/>
      <c r="C134" s="6"/>
      <c r="D134" s="2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5.75" customHeight="1">
      <c r="A135" s="6"/>
      <c r="B135" s="6"/>
      <c r="C135" s="6"/>
      <c r="D135" s="2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5.75" customHeight="1">
      <c r="A136" s="6"/>
      <c r="B136" s="6"/>
      <c r="C136" s="6"/>
      <c r="D136" s="2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5.75" customHeight="1">
      <c r="A137" s="6"/>
      <c r="B137" s="6"/>
      <c r="C137" s="6"/>
      <c r="D137" s="2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5.75" customHeight="1">
      <c r="A138" s="6"/>
      <c r="B138" s="6"/>
      <c r="C138" s="6"/>
      <c r="D138" s="2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5.75" customHeight="1">
      <c r="A139" s="6"/>
      <c r="B139" s="6"/>
      <c r="C139" s="6"/>
      <c r="D139" s="2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5.75" customHeight="1">
      <c r="A140" s="6"/>
      <c r="B140" s="6"/>
      <c r="C140" s="6"/>
      <c r="D140" s="2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5.75" customHeight="1">
      <c r="A141" s="6"/>
      <c r="B141" s="6"/>
      <c r="C141" s="6"/>
      <c r="D141" s="2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5.75" customHeight="1">
      <c r="A142" s="6"/>
      <c r="B142" s="6"/>
      <c r="C142" s="6"/>
      <c r="D142" s="2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5.75" customHeight="1">
      <c r="A143" s="6"/>
      <c r="B143" s="6"/>
      <c r="C143" s="6"/>
      <c r="D143" s="2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5.75" customHeight="1">
      <c r="A144" s="6"/>
      <c r="B144" s="6"/>
      <c r="C144" s="6"/>
      <c r="D144" s="2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5.75" customHeight="1">
      <c r="A145" s="6"/>
      <c r="B145" s="6"/>
      <c r="C145" s="6"/>
      <c r="D145" s="2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5.75" customHeight="1">
      <c r="D146" s="5"/>
    </row>
    <row r="147" ht="15.75" customHeight="1">
      <c r="D147" s="5"/>
    </row>
    <row r="148" ht="15.75" customHeight="1">
      <c r="D148" s="5"/>
    </row>
    <row r="149" ht="15.75" customHeight="1">
      <c r="D149" s="5"/>
    </row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2019-09-18T17:07:27Z</dcterms:created>
</cp:coreProperties>
</file>